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สำนักปลัด" sheetId="1" r:id="rId1"/>
    <sheet name="คลัง" sheetId="2" r:id="rId2"/>
    <sheet name="ช่าง" sheetId="3" r:id="rId3"/>
    <sheet name="สาธารณสุข" sheetId="4" r:id="rId4"/>
    <sheet name="เกษตร" sheetId="5" r:id="rId5"/>
    <sheet name="การศึกษา" sheetId="6" r:id="rId6"/>
    <sheet name="งบกลาง" sheetId="7" r:id="rId7"/>
    <sheet name="Sheet1" sheetId="8" r:id="rId8"/>
    <sheet name="Sheet2" sheetId="9" r:id="rId9"/>
  </sheets>
  <calcPr calcId="124519"/>
</workbook>
</file>

<file path=xl/calcChain.xml><?xml version="1.0" encoding="utf-8"?>
<calcChain xmlns="http://schemas.openxmlformats.org/spreadsheetml/2006/main">
  <c r="G99" i="3"/>
  <c r="G31" i="4"/>
  <c r="O12" i="7"/>
  <c r="H10"/>
  <c r="G303" i="1"/>
  <c r="G312"/>
  <c r="G8" i="6"/>
  <c r="G234"/>
  <c r="G233" s="1"/>
  <c r="G23" i="9"/>
  <c r="F23"/>
  <c r="F6"/>
  <c r="H8"/>
  <c r="G18"/>
  <c r="E14"/>
  <c r="C11"/>
  <c r="A34"/>
  <c r="C57"/>
  <c r="D11"/>
  <c r="N12" i="7"/>
  <c r="G22" i="6"/>
  <c r="D50" i="9"/>
  <c r="B13"/>
  <c r="F44"/>
  <c r="E44"/>
  <c r="B45"/>
  <c r="A47"/>
  <c r="I56" i="6"/>
  <c r="G245"/>
  <c r="N262"/>
  <c r="G102" i="4"/>
  <c r="G20" i="3"/>
  <c r="G10" i="6"/>
  <c r="G76" i="4"/>
  <c r="G19"/>
  <c r="I42" i="3"/>
  <c r="G42" i="2"/>
  <c r="G20"/>
  <c r="G317" i="1"/>
  <c r="G227"/>
  <c r="G101"/>
  <c r="G49"/>
  <c r="G28"/>
  <c r="G41" i="6"/>
  <c r="G302" i="1" l="1"/>
  <c r="E23" i="9"/>
  <c r="G17" i="1"/>
  <c r="G9" i="6"/>
  <c r="Q489"/>
  <c r="Q487" s="1"/>
  <c r="Q479"/>
  <c r="Q478" s="1"/>
  <c r="Q459"/>
  <c r="Q451"/>
  <c r="Q445"/>
  <c r="Q392"/>
  <c r="Q382"/>
  <c r="S379"/>
  <c r="S378"/>
  <c r="K62" i="9"/>
  <c r="J63"/>
  <c r="G209" i="1"/>
  <c r="G29" i="5"/>
  <c r="Q376" i="6" l="1"/>
  <c r="S270" s="1"/>
  <c r="Q444"/>
  <c r="Q391" s="1"/>
  <c r="G73" i="2"/>
  <c r="G11" i="4"/>
  <c r="G10" i="2"/>
  <c r="G166" i="6"/>
  <c r="G165" s="1"/>
  <c r="G9" i="5"/>
  <c r="G17"/>
  <c r="G41" i="3"/>
  <c r="G125" i="1"/>
  <c r="G18" i="4" l="1"/>
  <c r="G9" s="1"/>
  <c r="G63" i="3" l="1"/>
  <c r="G216" i="6"/>
  <c r="G10" i="3"/>
  <c r="G9" i="1"/>
  <c r="G8" s="1"/>
  <c r="G156" i="6"/>
  <c r="G40" s="1"/>
  <c r="G278" i="1"/>
  <c r="G242"/>
  <c r="G226" s="1"/>
  <c r="G82"/>
  <c r="G64"/>
  <c r="G48" l="1"/>
  <c r="G27" s="1"/>
  <c r="G19" i="2"/>
  <c r="G8" s="1"/>
  <c r="G19" i="3"/>
  <c r="G21" i="6"/>
  <c r="G65" i="5"/>
  <c r="G16" s="1"/>
  <c r="G7" s="1"/>
  <c r="G92" i="3"/>
  <c r="F10" i="6"/>
  <c r="F10" i="3"/>
  <c r="G8" l="1"/>
  <c r="G301" i="1"/>
  <c r="G7" s="1"/>
</calcChain>
</file>

<file path=xl/sharedStrings.xml><?xml version="1.0" encoding="utf-8"?>
<sst xmlns="http://schemas.openxmlformats.org/spreadsheetml/2006/main" count="2174" uniqueCount="923">
  <si>
    <t>องค์การบริหารส่วนตำบลสมสนุก   อำเภอปากคาด   จังหวัดบึงกาฬ</t>
  </si>
  <si>
    <t>รายจ่ายจำแนกตามหน่วยงาน</t>
  </si>
  <si>
    <t>หน่วยงาน  สำนักงานปลัดองค์การบริหารส่วนตำบล</t>
  </si>
  <si>
    <r>
      <t>รายจ่ายทั้งสิ้น</t>
    </r>
    <r>
      <rPr>
        <sz val="16"/>
        <color theme="1"/>
        <rFont val="TH SarabunPSK"/>
        <family val="2"/>
      </rPr>
      <t xml:space="preserve">                         </t>
    </r>
  </si>
  <si>
    <t>งบบุคลากร</t>
  </si>
  <si>
    <t xml:space="preserve">เงินเดือนนายกและรองนายก อบต.                    </t>
  </si>
  <si>
    <t>เงินค่าตอบแทนประจำตำแหน่งนายก/รองนายกฯ</t>
  </si>
  <si>
    <t xml:space="preserve">เงินค่าตอบแทนพิเศษนายก /รองนายก อบต.          </t>
  </si>
  <si>
    <t xml:space="preserve">เงินค่าตอบแทนเลขานุการนายก        อบต.             </t>
  </si>
  <si>
    <t>เงินเดือน   (ฝ่ายการเมือง)</t>
  </si>
  <si>
    <t>จำนวน</t>
  </si>
  <si>
    <t>อัตรา</t>
  </si>
  <si>
    <t>ตั้งไว้</t>
  </si>
  <si>
    <t>บาท</t>
  </si>
  <si>
    <t>เงินเดือน   (ฝ่ายประจำ)</t>
  </si>
  <si>
    <t>1.10</t>
  </si>
  <si>
    <t>1.11</t>
  </si>
  <si>
    <t>1.12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</si>
  <si>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</si>
  <si>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</si>
  <si>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</si>
  <si>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</si>
  <si>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</si>
  <si>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</si>
  <si>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</si>
  <si>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</si>
  <si>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เงินเดือนพนักงานส่วนตำบล                              </t>
  </si>
  <si>
    <t xml:space="preserve">เงินประจำตำแหน่ง     </t>
  </si>
  <si>
    <t xml:space="preserve">เงินค่าจ้างลูกจ้างประจำ                                  </t>
  </si>
  <si>
    <t xml:space="preserve">เงินค่าจ้างพนักงานจ้าง                                   </t>
  </si>
  <si>
    <t xml:space="preserve">เงินเพิ่มการครองชีพชั่วคราว ของพนักงานจ้าง       </t>
  </si>
  <si>
    <t>2.</t>
  </si>
  <si>
    <t>งบดำเนินการ</t>
  </si>
  <si>
    <t xml:space="preserve">หมวดค่าตอบแทนใช้สอยและวัสดุ   </t>
  </si>
  <si>
    <t>หมวดค่าตอบแทน</t>
  </si>
  <si>
    <t xml:space="preserve"> -------------------------------------</t>
  </si>
  <si>
    <r>
      <t>ประเภทค่าตอบแทนผู้ปฏิบัติงานนอกเวลา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</si>
  <si>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>เพื่อจ่ายเป็นค่าตอบแทนผู้ปฏิบัติงาน   นอกเวลาราชการให้แก่    พนักงานส่วนตำบล    และพนักงานจ้าง</t>
  </si>
  <si>
    <r>
      <t>เงินช่วยเหลือการศึกษาบุตร</t>
    </r>
    <r>
      <rPr>
        <sz val="15"/>
        <color theme="1"/>
        <rFont val="TH SarabunPSK"/>
        <family val="2"/>
      </rPr>
      <t xml:space="preserve">                                      </t>
    </r>
  </si>
  <si>
    <r>
      <t xml:space="preserve">เพื่อจ่ายเป็นเงินช่วยเหลือการศึกษาบุตรแก่พนักงานส่วนตำบล  และลูกจ้าง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>ปรากฏ</t>
    </r>
  </si>
  <si>
    <t>ด้านบริหารงานทั่วไป</t>
  </si>
  <si>
    <t>หมวดค่าใช้สอย</t>
  </si>
  <si>
    <r>
      <t>ประเภทรายจ่ายเพื่อให้ได้มาซึ่งบริการ</t>
    </r>
    <r>
      <rPr>
        <sz val="16"/>
        <color theme="1"/>
        <rFont val="TH SarabunPSK"/>
        <family val="2"/>
      </rPr>
      <t xml:space="preserve">                           </t>
    </r>
  </si>
  <si>
    <t>1)  ค่าจ้างเหมาบริการ</t>
  </si>
  <si>
    <r>
      <t>แผนงานบริหารทั่วไป</t>
    </r>
    <r>
      <rPr>
        <sz val="16"/>
        <color theme="1"/>
        <rFont val="TH SarabunPSK"/>
        <family val="2"/>
      </rPr>
      <t xml:space="preserve">   </t>
    </r>
  </si>
  <si>
    <t xml:space="preserve">1)  ค่าใช้จ่ายการเดินทางไปราชการ   </t>
  </si>
  <si>
    <r>
      <t>แผนงานการรักษาความสงบภายใน</t>
    </r>
    <r>
      <rPr>
        <sz val="16"/>
        <color theme="1"/>
        <rFont val="TH SarabunPSK"/>
        <family val="2"/>
      </rPr>
      <t xml:space="preserve">   </t>
    </r>
  </si>
  <si>
    <t>ด้านบริการชุมชนและสังคม</t>
  </si>
  <si>
    <r>
      <t>หมวดค่าวัสดุ</t>
    </r>
    <r>
      <rPr>
        <sz val="16"/>
        <color theme="1"/>
        <rFont val="TH SarabunPSK"/>
        <family val="2"/>
      </rPr>
      <t xml:space="preserve">   </t>
    </r>
  </si>
  <si>
    <t>1)  ค่าวัสดุสำนักงาน</t>
  </si>
  <si>
    <t xml:space="preserve">2)  ค่าน้ำดื่ม  </t>
  </si>
  <si>
    <r>
      <t>หมวดค่าสาธารณูปโภค</t>
    </r>
    <r>
      <rPr>
        <sz val="16"/>
        <color theme="1"/>
        <rFont val="TH SarabunPSK"/>
        <family val="2"/>
      </rPr>
      <t xml:space="preserve">       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</si>
  <si>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    </t>
    </r>
  </si>
  <si>
    <t>2.2</t>
  </si>
  <si>
    <t>2.3</t>
  </si>
  <si>
    <t>2.4</t>
  </si>
  <si>
    <t>2.5</t>
  </si>
  <si>
    <t>2.6</t>
  </si>
  <si>
    <t>2.7</t>
  </si>
  <si>
    <t>2.8</t>
  </si>
  <si>
    <t>ประเภทรายจ่ายเกี่ยวเนื่องกับการปฏิบัติราชการที่ไม่เข้าลักษณะรายจ่ายหมวดอื่นๆ</t>
  </si>
  <si>
    <t>2.9</t>
  </si>
  <si>
    <t>ประเภทรายจ่ายเพื่อบำรุงรักษา หรือซ่อมแซมทรัพย์สิน</t>
  </si>
  <si>
    <t>2.10</t>
  </si>
  <si>
    <t xml:space="preserve">ประเภทวัสดุสำนักงาน  </t>
  </si>
  <si>
    <t>2.11</t>
  </si>
  <si>
    <t>2.12</t>
  </si>
  <si>
    <r>
      <t>ประเภทค่าวัสดุยานพาหนะขนส่ง</t>
    </r>
    <r>
      <rPr>
        <sz val="15"/>
        <color theme="1"/>
        <rFont val="TH SarabunPSK"/>
        <family val="2"/>
      </rPr>
      <t xml:space="preserve">  </t>
    </r>
  </si>
  <si>
    <t>ชุมชนและสังคม</t>
  </si>
  <si>
    <t xml:space="preserve">ประเภทค่าวัสดุน้ำมันเชื้อเพลิงและหล่อลื่น   </t>
  </si>
  <si>
    <t>แผนงานเคหะและชุมชน  ด้านบริการชุมชนและสังคม</t>
  </si>
  <si>
    <r>
      <t>ประเภทวัสดุคอมพิวเตอร์</t>
    </r>
    <r>
      <rPr>
        <sz val="15"/>
        <color theme="1"/>
        <rFont val="TH SarabunPSK"/>
        <family val="2"/>
      </rPr>
      <t xml:space="preserve">  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</si>
  <si>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</t>
    </r>
  </si>
  <si>
    <t>2.13</t>
  </si>
  <si>
    <t>2.14</t>
  </si>
  <si>
    <t>2.15</t>
  </si>
  <si>
    <r>
      <t>ประเภทค่าวัสดุไฟฟ้าและวิทยุ</t>
    </r>
    <r>
      <rPr>
        <sz val="15"/>
        <color theme="1"/>
        <rFont val="TH SarabunPSK"/>
        <family val="2"/>
      </rPr>
      <t xml:space="preserve">    </t>
    </r>
  </si>
  <si>
    <t xml:space="preserve">เพื่อจ่ายเป็นค่าจัดซื้อวัสดุไฟฟ้า  เช่น  สายไฟฟ้า   หลอดไฟฟ้า   อุปกรณ์ไฟฟ้าต่างๆ  และอื่นๆ </t>
  </si>
  <si>
    <t>2.16</t>
  </si>
  <si>
    <t xml:space="preserve">ค่าสาธารณูปโภค         </t>
  </si>
  <si>
    <r>
      <t>ประเภทค่าไฟฟ้าส่องสว่างทางสาธารณะ</t>
    </r>
    <r>
      <rPr>
        <sz val="15"/>
        <color theme="1"/>
        <rFont val="TH SarabunPSK"/>
        <family val="2"/>
      </rPr>
      <t xml:space="preserve">        </t>
    </r>
  </si>
  <si>
    <t>2.17</t>
  </si>
  <si>
    <r>
      <t>ประเภทค่าวัสดุน้ำมันเชื้อเพลิงและหล่อลื่น</t>
    </r>
    <r>
      <rPr>
        <sz val="15"/>
        <color theme="1"/>
        <rFont val="TH SarabunPSK"/>
        <family val="2"/>
      </rPr>
      <t xml:space="preserve">  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</si>
  <si>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                                                         </t>
    </r>
  </si>
  <si>
    <t>2.1</t>
  </si>
  <si>
    <t xml:space="preserve">ชุมชนและสังคม </t>
  </si>
  <si>
    <r>
      <t>หมวดค่าวัสดุ</t>
    </r>
    <r>
      <rPr>
        <sz val="15"/>
        <color theme="1"/>
        <rFont val="TH SarabunPSK"/>
        <family val="2"/>
      </rPr>
      <t xml:space="preserve">        </t>
    </r>
  </si>
  <si>
    <t>ประเภทค่าวัสดุเกษตร</t>
  </si>
  <si>
    <t xml:space="preserve">แผนงานการศึกษา ด้านบริการชุมชนและสังคม    </t>
  </si>
  <si>
    <t xml:space="preserve">ประเภทรายจ่ายเพื่อบำรุงรักษา หรือซ่อมแซมทรัพย์สิน        </t>
  </si>
  <si>
    <t>หมวดค่าวัสดุ</t>
  </si>
  <si>
    <t xml:space="preserve">ประเภทค่าวัสดุสำนักงาน </t>
  </si>
  <si>
    <t xml:space="preserve">ประเภทค่าวัสดุไฟฟ้า และวิทยุ </t>
  </si>
  <si>
    <r>
      <t>ประเภทค่าวัสดุก่อสร้าง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</si>
  <si>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ประเภทค่าวัสดุวิทยาศาสตร์หรือการแพทย์</t>
    </r>
    <r>
      <rPr>
        <sz val="15"/>
        <color theme="1"/>
        <rFont val="TH SarabunPSK"/>
        <family val="2"/>
      </rPr>
      <t xml:space="preserve">  </t>
    </r>
  </si>
  <si>
    <t>เพื่อจ่ายเป็นค่าจัดซื้อปุ๋ย ปุ๋ยคอก พันธุ์ไม้ อุปกรณ์การเกษตร ฯลฯ สำหรับการบำรุงรักษาต้นไม้ในเขตศูนย์</t>
  </si>
  <si>
    <t xml:space="preserve">แผนงานการศึกษา  ด้านบริการชุมชนและสังคม  </t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</si>
  <si>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                            </t>
    </r>
  </si>
  <si>
    <t xml:space="preserve">ประเภทค่าวัสดุอุปกรณ์กีฬา </t>
  </si>
  <si>
    <t xml:space="preserve">เพื่อจ่ายเป็นค่าจัดซื้ออุปกรณ์กีฬาต่าง   เช่น  ฟุตบอล  ตระกร้อ  วอลเล่ย์บอล  เปตอง ฯลฯ  ให้แก่หมู่บ้าน </t>
  </si>
  <si>
    <r>
      <t xml:space="preserve">8  หมู่บ้านและศูนย์พัฒนาเด็กเล็ก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</si>
  <si>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t>การศาสนาวัฒนธรรมและนันทนาการ  ด้านบริการชุมชนและสังคม</t>
  </si>
  <si>
    <t xml:space="preserve">ประเภทค่าวัสดุคอมพิวเตอร์   </t>
  </si>
  <si>
    <t xml:space="preserve">บริหารงานทั่วไปเกี่ยวกับการศึกษา  แผนงานการศึกษา  ด้านบริการชุมชนและสังคม  </t>
  </si>
  <si>
    <r>
      <t>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</si>
  <si>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t>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</si>
  <si>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t xml:space="preserve">อุดหนุนโรงเรียนในเขตตำบลสมสนุก               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</si>
  <si>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ปรากฏในงานระดับก่อนวัยเรียนและปฐมศึกษา  แผนงานการศึกษา  ด้านบริการ</t>
    </r>
  </si>
  <si>
    <r>
      <t>อุดหนุนจังหวัดบึงกาฬ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                               </t>
    </r>
  </si>
  <si>
    <t xml:space="preserve">ด้านบริการชุมชนและสังคม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</si>
  <si>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ปรากฏในงานระดับก่อนวัยเรียนและปฐมศึกษา  แผนงานการศึกษา  ด้านบริการ</t>
    </r>
  </si>
  <si>
    <t>2.18</t>
  </si>
  <si>
    <t>2.19</t>
  </si>
  <si>
    <t>1)  ประเภทค่าไฟฟ้าศูนย์พัฒนาเด็กเล็ก</t>
  </si>
  <si>
    <t>2.20</t>
  </si>
  <si>
    <t>2.21</t>
  </si>
  <si>
    <r>
      <t xml:space="preserve">เพื่อจ่ายเป็นเงินช่วยเหลือการศึกษาบุตรแก่พนักงานส่วนตำบลและลูกจ้าง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>ปรากฏในงาน</t>
    </r>
  </si>
  <si>
    <r>
      <t xml:space="preserve">      เพื่อจ่ายเป็น   ค่าอาหาร   เครื่องดื่ม   เครื่องใช้ในการเลี้ยงรับรอง  และค่าบริการอื่นๆ </t>
    </r>
    <r>
      <rPr>
        <b/>
        <i/>
        <sz val="15"/>
        <color theme="1"/>
        <rFont val="TH SarabunPSK"/>
        <family val="2"/>
      </rPr>
      <t xml:space="preserve">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</si>
  <si>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t xml:space="preserve">     เพื่อจ่ายเป็นค่าใช้จ่ายในการเดินทางไปราชการให้แก่ พนักงานส่วนตำบล ลูกจ้าง คณะผู้บริหารฯ สมาชิก อบต.</t>
  </si>
  <si>
    <t>และค่าใช้จ่ายที่เกี่ยวข้องกับการรับรอง   สำหรับเป็นค่ารับรองในการต้อนรับคณะบุคคลที่มานิเทศงาน   ตรวจงาน</t>
  </si>
  <si>
    <r>
      <t xml:space="preserve">หรือเยี่ยมชมหรือทัศนศึกษาดูงาน    และเจ้าหน้าที่เกี่ยวข้องซึ่งร่วมต้อนรับคณะบุคคล  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</si>
  <si>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เกี่ยวกับการรักษาความสงบภายใน   แผนงานการรักษาความสงบภายใน  ด้านบริหารงานทั่วไป</t>
  </si>
  <si>
    <t xml:space="preserve">       เพื่อจ่ายเป็นค่าใช้จ่ายในการจัดเก็บข้อมูลพื้นฐาน  ในเขตตำบลสมสนุก  เช่น แบบพิมพ์  ค่าจ้างพิมพ์  และ</t>
  </si>
  <si>
    <r>
      <rPr>
        <b/>
        <i/>
        <sz val="15"/>
        <color theme="1"/>
        <rFont val="TH SarabunPSK"/>
        <family val="2"/>
      </rPr>
      <t xml:space="preserve">ทั่วไป </t>
    </r>
    <r>
      <rPr>
        <sz val="15"/>
        <color theme="1"/>
        <rFont val="TH SarabunPSK"/>
        <family val="2"/>
      </rPr>
      <t xml:space="preserve">งานส่งเสริมและสนับสนุนความเข้มแข็งของชุมชน  แผนงานสร้างความเข้มแข็งชุมชน ด้านบริการชุมชนและสังคม  </t>
    </r>
  </si>
  <si>
    <t xml:space="preserve">     เพื่อจ่ายเป็นค่าบำรุงรักษาหรือซ่อมแซมทรัพย์สิน    เช่น  เครื่องถ่ายเอกสาร  คอมพิวเตอร์   รถยนต์ส่วนกลาง</t>
  </si>
  <si>
    <t xml:space="preserve">ประเภทวัสดุไฟฟ้า และวิทยุ </t>
  </si>
  <si>
    <r>
      <t xml:space="preserve">เพื่อจ่ายเป็นค่าน้ำดื่มในสำนักงานที่ทำการองค์การบริหารส่วนตำบล   และอื่น ๆ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</t>
    </r>
  </si>
  <si>
    <t>เพื่อจ่ายเป็นค่าวัสดุโฆษณาและเผยแพร่   เช่น  กระดาษเขียนโปสเตอร์   สีโปสเตอร์ฟิล์ม   ภาพถ่ายสีหรือขาวดำ</t>
  </si>
  <si>
    <t xml:space="preserve">ประเภทวัสดุคอมพิวเตอร์   </t>
  </si>
  <si>
    <t>ปรากฏในงานกิจการประปา   แผนงานกิจการพาณิชย์  ด้านเศรษฐกิจ</t>
  </si>
  <si>
    <t>2.23</t>
  </si>
  <si>
    <t>เพื่อจ่ายเป็นค่าสื่อสารผ่านดาวเทียม  ค่าใช้จ่ายเกี่ยวกับการใช้ระบบอินเตอร์เน็ตตำบล  ค่าเช่าพื้นที่เว็ปไซด์ของ</t>
  </si>
  <si>
    <t xml:space="preserve">     เพื่อจ่ายเป็นค่าใช้จ่ายในการดำเนินการตามโครงการ “พัฒนาความรู้ คู่คุณธรรมและจริยธรรมของบุคลากรใน </t>
  </si>
  <si>
    <r>
      <t xml:space="preserve">การเมืองการปกครองระบอบประชาธิปไตยอันมีพระมหากษัตริย์เป็นประมุข และปกป้องสถาบัน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 </t>
    </r>
    <r>
      <rPr>
        <sz val="15"/>
        <color theme="1"/>
        <rFont val="TH SarabunPSK"/>
        <family val="2"/>
      </rPr>
      <t xml:space="preserve">   </t>
    </r>
  </si>
  <si>
    <t>ความเข้มแข็งชุมชน   ด้านบริการชุมชนและสังคม</t>
  </si>
  <si>
    <t>เพื่อจ่ายเป็นค่าจัดซื้อสิ่งของเครื่องใช้ต่าง ๆ  ในสำนักงาน เช่น เครื่องเขียน, แบบพิมพ์,กระดาษ, หมึกถ่ายเอกสาร,</t>
  </si>
  <si>
    <t>ตรายาง,   แฟ้ม,  ดินสอ,  กรดาษคาร์บอน,  กระดาษไข น้ำยาลบคำผิด, ลวดเย็บกระดาษ, กาว, สมุดบัญชี,   และอื่น ๆ</t>
  </si>
  <si>
    <t xml:space="preserve">    เพื่อจ่ายเป็นค่าอาหาร เครื่องดื่ม ค่าของขวัญ ค่าใช้จ่ายอื่นที่เกี่ยวข้องในการเลี้ยงรับรอง รวมทั้งค่าบริการ</t>
  </si>
  <si>
    <t xml:space="preserve">      เพื่อจ่ายเป็นค่าจัดกิจกรรม   ในงานรัฐพิธี และงานสำคัญอื่นๆ  เช่น  วันปิยมหาราช  วันเฉลิมพระชนมพรรษา</t>
  </si>
  <si>
    <r>
      <t>ประเภทรายจ่ายเพื่อให้ได้มาซึ่งบริการ</t>
    </r>
    <r>
      <rPr>
        <sz val="15"/>
        <color theme="1"/>
        <rFont val="TH SarabunPSK"/>
        <family val="2"/>
      </rPr>
      <t xml:space="preserve">                           </t>
    </r>
  </si>
  <si>
    <r>
      <t>ประเภทวัสดุงานบ้านงานครัว</t>
    </r>
    <r>
      <rPr>
        <sz val="15"/>
        <color theme="1"/>
        <rFont val="TH SarabunPSK"/>
        <family val="2"/>
      </rPr>
      <t xml:space="preserve">  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</si>
  <si>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</si>
  <si>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ประเภทวัสดุยานพาหนะและขนส่ง</t>
    </r>
    <r>
      <rPr>
        <sz val="15"/>
        <color theme="1"/>
        <rFont val="TH SarabunPSK"/>
        <family val="2"/>
      </rPr>
      <t xml:space="preserve">  </t>
    </r>
  </si>
  <si>
    <r>
      <t>ประเภทวัสดุเชื้อเพลิงและหล่อลื่น</t>
    </r>
    <r>
      <rPr>
        <sz val="15"/>
        <color theme="1"/>
        <rFont val="TH SarabunPSK"/>
        <family val="2"/>
      </rPr>
      <t xml:space="preserve">  </t>
    </r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</si>
  <si>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</si>
  <si>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</t>
    </r>
  </si>
  <si>
    <r>
      <t xml:space="preserve"> ประเภทค่าไฟฟ้า</t>
    </r>
    <r>
      <rPr>
        <sz val="15"/>
        <color theme="1"/>
        <rFont val="TH SarabunPSK"/>
        <family val="2"/>
      </rPr>
      <t xml:space="preserve">      </t>
    </r>
  </si>
  <si>
    <r>
      <t>ประเภทค่าไฟฟ้ากิจการประปา</t>
    </r>
    <r>
      <rPr>
        <sz val="15"/>
        <color theme="1"/>
        <rFont val="TH SarabunPSK"/>
        <family val="2"/>
      </rPr>
      <t xml:space="preserve">  </t>
    </r>
  </si>
  <si>
    <r>
      <t>ประเภทค่าโทรศัพท์</t>
    </r>
    <r>
      <rPr>
        <sz val="15"/>
        <color theme="1"/>
        <rFont val="TH SarabunPSK"/>
        <family val="2"/>
      </rPr>
      <t xml:space="preserve"> </t>
    </r>
  </si>
  <si>
    <r>
      <t>ประเภทค่าไปรษณีย์</t>
    </r>
    <r>
      <rPr>
        <sz val="15"/>
        <color theme="1"/>
        <rFont val="TH SarabunPSK"/>
        <family val="2"/>
      </rPr>
      <t xml:space="preserve"> </t>
    </r>
  </si>
  <si>
    <r>
      <t>ประเภทค่าบริการด้านโทรคมนาคม</t>
    </r>
    <r>
      <rPr>
        <sz val="15"/>
        <color theme="1"/>
        <rFont val="TH SarabunPSK"/>
        <family val="2"/>
      </rPr>
      <t xml:space="preserve"> </t>
    </r>
  </si>
  <si>
    <t xml:space="preserve">เพื่อจ่ายเป็นค่าจัดซื้อวัสดุอุปกรณ์ไฟฟ้าต่างๆ เช่น สายไฟฟ้า หลอดไฟฟ้า สวิทซ์ไฟฟ้า ถ่านไฟฟ้า ปลั๊ก และอื่นๆ </t>
  </si>
  <si>
    <t>เพื่อจ่ายเป็นค่าตอบแทนผู้ปฏิบัติงานนอกเวลาราชการ    ให้แก่พนักงานส่วนตำบลและพนักงานจ้าง    สังกัด</t>
  </si>
  <si>
    <r>
      <t xml:space="preserve">เพื่อจ่ายเป็นเงินช่วยเหลือการศึกษาบุตรแก่พนักงานส่วนตำบล  และลูกจ้าง 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>ปรากฏ</t>
    </r>
  </si>
  <si>
    <t xml:space="preserve">     เพื่อจ่ายเป็นค่าดำเนินการต่างๆ   เช่น  ค่าเย็บหนังสือ,   เข้าปกหนังสือ, ค่าซักฟอก,  ค่าระวาง,  รถบรรทุก</t>
  </si>
  <si>
    <t xml:space="preserve"> </t>
  </si>
  <si>
    <t xml:space="preserve">เพื่อจ่ายเป็นค่าใช้จ่ายในการเดินทางไปราชการให้แก่ พนักงานส่วนตำบล ลูกจ้าง  คณะผู้บริหารฯ  สมาชิก อบต. </t>
  </si>
  <si>
    <t xml:space="preserve">เพื่อจ่ายเป็นค่าบำรุงรักษาหรือซ่อมแซมทรัพย์สิน   เช่น  เครื่องถ่ายเอกสาร  คอมพิวเตอร์   รถยนต์ส่วนกลาง </t>
  </si>
  <si>
    <t>รถจักรยานยนต์   เครื่องพิมพ์ดีด  โทรศัพท์  พัดลม    โต๊ะ  ตู้  โทรทัศน์  อุปกรณ์คอมพิวเตอร์  เครื่องขยายเสียงต่างๆ</t>
  </si>
  <si>
    <t>เพื่อจ่ายเป็นค่าจัดซื้อสิ่งของเครื่องใช้ต่างๆ ในสำนักงาน  เช่น  เครื่องเขียน,  แบบพิมพ์, กระดาษ, หมึกถ่ายเอกสาร,</t>
  </si>
  <si>
    <t xml:space="preserve">ตรายาง,  แฟ้ม, ดินสอ, กรดาษคาร์บอน, กระดาษไข น้ำยาลบคำผิด, ลวดเย็บกระดาษ, กาว, สมุดบัญชี,  และอื่น ๆ </t>
  </si>
  <si>
    <t xml:space="preserve">เพื่อจ่ายเป็นค่าน้ำมันเชื้อเพลิง   สำหรับรถยนต์สำนักงาน  รถเก็บขยะ  เครื่องตัดหญ้า  เครื่องพ่นหมอกควัน </t>
  </si>
  <si>
    <t>เพื่อจ่ายเป็นค่าวัสดุคอมพิวเตอร์   เช่น   แผ่นดิสก์   CD    กระดาษต่อเนื่อง  และอื่น ๆ  ที่เกี่ยวข้อง</t>
  </si>
  <si>
    <r>
      <t xml:space="preserve">ส่วนการคลัง  ตามหลักเกณฑ์และกฎหมายระเบียบกำหนด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5"/>
        <color theme="1"/>
        <rFont val="TH SarabunPSK"/>
        <family val="2"/>
      </rPr>
      <t>ปรากฏในงานบริหารงานคลัง</t>
    </r>
  </si>
  <si>
    <r>
      <t xml:space="preserve">ส่วนโยธา 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 xml:space="preserve">ปรากฏในงานบริหารงานทั่วไป </t>
    </r>
  </si>
  <si>
    <t>เพื่อจ่ายเป็นค่าตอบแทนผู้ปฏิบัติงานนอกเวลาราชการให้แก่  พนักงานส่วนตำบลและพนักงานจ้าง  สังกัด</t>
  </si>
  <si>
    <r>
      <t xml:space="preserve">โดย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แผนงานเคหะและชุมชน  </t>
    </r>
  </si>
  <si>
    <t>ปรากฏในงานบริหารงานทั่วไปเกี่ยวกับเคหะและชุมชน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</si>
  <si>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</si>
  <si>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เพื่อจ่ายเป็นค่าดำเนินการต่างๆ  เช่น  ค่าเย็บหนังสือ,   เข้าปกหนังสือ, ค่าซักฟอกค่าระวางรถบรรทุก ค่าจ้างเหมา</t>
  </si>
  <si>
    <t xml:space="preserve">ปรากฏในงานบริหารงานทั่วไปเกี่ยวกับเคหะและชุมชน   แผนงานเคหะและชุมชน  ด้านบริการชุมชนและสังคม                                                                       </t>
  </si>
  <si>
    <t xml:space="preserve">เพื่อจ่ายเป็นค่าบำรุงรักษาหรือซ่อมแซมทรัพย์สิน  เช่น เครื่องถ่ายเอกสาร คอมพิวเตอร์ รถยนต์ส่วนกลาง </t>
  </si>
  <si>
    <t>เพื่อจ่ายเป็นค่าจัดซื้อสิ่งของเครื่องใช้ต่างๆ ในสำนักงานเช่น เครื่องเขียน, แบบพิมพ์,กระดาษ, หมึกถ่ายเอกสาร,</t>
  </si>
  <si>
    <t>ตรายาง,  แฟ้ม, ดินสอ, กรดาษคาร์บอน, กระดาษไข น้ำยาลบคำผิด, ลวดเย็บกระดาษ, กาว, สมุดบัญชี,   และอื่นๆ</t>
  </si>
  <si>
    <t xml:space="preserve">ด้านบริการชุมชนและสังคม                     </t>
  </si>
  <si>
    <t xml:space="preserve">เพื่อจ่ายเป็นค่าน้ำมันเชื้อเพลิง  สำหรับรถยนต์สำนักงาน รถเก็บขยะ  รถจักรยานยนต์ เครื่องตัดหญ้า  น้ำมันเครื่อง </t>
  </si>
  <si>
    <t>ชุมชน   ด้านบริการชุมชนและสังคม</t>
  </si>
  <si>
    <t xml:space="preserve">เพื่อจ่ายเป็นค่าวัสดุก่อสร้าง   เช่น  ไม้  ไม้อัด  ปูนซีเมนต์  เหล็ก  สังกะสี กระเบื้อง  อิฐ  สี จอบ พลั่ว และอื่น ๆ </t>
  </si>
  <si>
    <t>เพื่อจ่ายเป็นค่าไฟฟ้าส่องสว่างทางสาธารณะ   ที่อยู่ในเขตรับผิดชอบองค์การบริหารส่วนตำบลสมสนุก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</si>
  <si>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ปรากฏในงานไฟฟ้าถนน   แผนงานเคหะและชุมชน  ด้านบริการชุมชนและสังคม </t>
    </r>
  </si>
  <si>
    <t>3.  งบลงทุน</t>
  </si>
  <si>
    <t>3.1  ค่าที่ดินและสิ่งก่อสร้าง</t>
  </si>
  <si>
    <t>เพื่อจ่ายเป็นค่าตอบแทนผู้ปฏิบัติงาน  นอกเวลาราชการให้แก่   พนักงานส่วนตำบล   และพนักงานจ้าง  สังกัด</t>
  </si>
  <si>
    <r>
      <t xml:space="preserve">ส่วนสาธารณสุขและสิ่งแวดล้อม ตามหลักเกณฑ์และกฎหมายระเบียบกำหนด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</si>
  <si>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เพื่อจ่ายเป็นค่าใช้จ่ายตามโครงการรณรงค์โรคพิษสุนัขบ้า และไข้หวัดนก เช่น วัสดุ อุปกรณ์ในการรณรงค์ป้องกัน</t>
  </si>
  <si>
    <r>
      <t xml:space="preserve">       เพื่อจ่ายเป็นค่าตอบแทนให้กับกู้ชีพตำบลสมสนุก  ในการปฏิบัติงาน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</t>
    </r>
  </si>
  <si>
    <t xml:space="preserve">     เพื่อจ่ายเป็นค่าจัดซื้อสิ่งของเครื่องใช้ต่างๆ ในสำนักงานเช่น เครื่องเขียน, แบบพิมพ์,กระดาษ, ตรายาง,  แฟ้ม</t>
  </si>
  <si>
    <t>เพื่อจ่ายเป็นค่าจัดซื้อวัสดุอุปกรณ์รถยนต์ รถจักรยานยนต์  เช่น  กันชนรถยนต์  แบตเตอร์รี่รถยนต์ ยางนอก ยางใน</t>
  </si>
  <si>
    <t>เพื่อจ่ายเป็นค่าตอบแทนผู้ปฏิบัติงาน   นอกเวลาราชการให้แก่   พนักงานส่วนตำบล   และพนักงานจ้าง</t>
  </si>
  <si>
    <r>
      <t xml:space="preserve">สังกัดส่วนส่งเสริมการเกษตร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</si>
  <si>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เพื่อจ่ายเป็นค่าดำเนินการต่างๆ   เช่น  ค่าเย็บหนังสือ,   เข้าปกหนังสือ,  ค่าซักฟอก,   ค่าระวางรถบรรทุก</t>
  </si>
  <si>
    <t xml:space="preserve">      เพื่อจ่ายเป็นค่าใช้จ่ายในการจัดทำโครงการฝึกอบรมเกษตรอินทรีย์  จำนวน  4  รุ่น ๆ ละ  50  คน    เช่น</t>
  </si>
  <si>
    <t xml:space="preserve">      เพื่อจ่ายเป็นค่าบำรุงหรือซ่อมแซมครุภัณฑ์ที่ดินและสิ่งก่อสร้างขององค์การบริหารส่วนตำบลสมสนุก   </t>
  </si>
  <si>
    <t xml:space="preserve">     เพื่อจ่ายเป็นค่าสิ่งของ   เครื่องใช้สำนักงานต่าง ๆ  เช่น   กระดาษ  ปากกา  ดินสอ  หมึกถ่ายเอกสาร  </t>
  </si>
  <si>
    <t xml:space="preserve">      เพื่อจ่ายเป็นค่าจัดซื้อปุ๋ย ปุ๋ยคอก พันธุ์ไม้ อุปกรณ์การเกษตร ฯลฯ สำหรับการบำรุงรักษาต้นไม้ ในเขต</t>
  </si>
  <si>
    <r>
      <t xml:space="preserve">สังกัดส่วนการศึกษาศาสนาและวัฒนธรรม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</si>
  <si>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t xml:space="preserve">      เพื่อจ่ายเป็นค่าดำเนินการต่างๆ  เช่น  ค่าเย็บหนังสือ,   เข้าปกหนังสือ,   ค่าระวางรถบรรทุก  ค่าจ้างเหมา</t>
  </si>
  <si>
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</si>
  <si>
    <r>
  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</si>
  <si>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 เพื่อจ่ายเป็นค่าใช้จ่ายในการเดินทางไปราชการให้แก่ พนักงานส่วนตำบล ลูกจ้าง คณะผู้บริหารฯสมาชิก อบต.</t>
  </si>
  <si>
    <r>
      <t xml:space="preserve">       สำหรับจ่ายเป็นค่าพาหนะส่งเด็กศูนย์พัฒนาเด็กเล็กภายในตำบลสมสนุกไปสถานพยาบาล   </t>
    </r>
    <r>
      <rPr>
        <b/>
        <i/>
        <sz val="15"/>
        <color theme="1"/>
        <rFont val="TH SarabunPSK"/>
        <family val="2"/>
      </rPr>
      <t>ตั้งจ่ายจาก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</si>
  <si>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  แผนงานการศึกษา ด้านบริการชุมชนและสังคม</t>
    </r>
  </si>
  <si>
    <r>
      <t xml:space="preserve">      เพื่อจ่ายค่าใช้จ่ายในการพัฒนาทักษะครูผู้ดูแลเด็กศูนย์พัฒนาเด็กเล็กและค่าใช้จ่ายอื่นๆ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</t>
    </r>
  </si>
  <si>
    <r>
      <t>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 แผนงานการศึกษา  ด้านบริการชุมชนและสังคม  </t>
    </r>
  </si>
  <si>
    <r>
      <t xml:space="preserve">และค่าใช้จ่ายอื่นๆ ในการดำเนินงาน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</t>
    </r>
  </si>
  <si>
    <t xml:space="preserve">       เพื่อจ่ายเป็นค่าใช้จ่ายในกิจกรรมแข่งเรือประเพณีและลอยกระทง  เช่น  ค่ารางวัล  ค่าอาหาร  ค่าใช้จ่าย</t>
  </si>
  <si>
    <r>
      <t>และสมเด็จพระนางเจ้าฯ พระบรมราชินีนาถ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ในศูนย์พัฒนาเด็กเล็กองค์การบริหารส่วนตำบลสมสนุก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เช่น   ค่าอาหาร</t>
    </r>
  </si>
  <si>
    <t xml:space="preserve">ปรากฏในงานบริหารงานทั่วไปเกี่ยวกับการศึกษา แผนงานการศึกษา ด้านบริการชุมชนและสังคม       </t>
  </si>
  <si>
    <r>
      <t xml:space="preserve">และในศูนย์พัฒนาเด็กเล็ก  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ปรากฏในงานบริหารงานทั่วไปเกี่ยวกับการศึกษา</t>
    </r>
  </si>
  <si>
    <t xml:space="preserve">ในงานบริหารงานทั่วไปเกี่ยวกับการศึกษา  แผนงานการศึกษา  ด้านบริการชุมชนและสังคม  </t>
  </si>
  <si>
    <t>เพื่อจ่ายเป็นค่าวัสดุงานบ้านงานครัวต่าง ๆ   เช่น  สบู่ ผงซักฟอก น้ำยาล้างจาน น้ำยาดับกลิ่น  กระดาษชำระ</t>
  </si>
  <si>
    <r>
      <t xml:space="preserve">เพื่อจ่ายเป็นค่าจัดซื้อวัสดุชุดปฐมพยาบาลเบื้องต้นให้กับศูนย์พัฒนาเด็กเล็ก  ตำบลสมสนุก   </t>
    </r>
    <r>
      <rPr>
        <b/>
        <i/>
        <sz val="15"/>
        <color theme="1"/>
        <rFont val="TH SarabunPSK"/>
        <family val="2"/>
      </rPr>
      <t>ตั้งจ่ายจาก</t>
    </r>
  </si>
  <si>
    <r>
      <t xml:space="preserve">พัฒนาเด็กเล็ก ตำบลสมสนุก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</t>
    </r>
  </si>
  <si>
    <t xml:space="preserve"> เพื่อจ่ายเป็นค่าวัสดุโฆษณาและเผยแพร่ในส่วนการศึกษาและในศูนย์พัฒนาเด็กเล็ก  เช่น  กระดาษเขียน</t>
  </si>
  <si>
    <r>
      <t xml:space="preserve">โปสเตอร์   สีโปสเตอร์ฟิล์ม   ภาพถ่ายสีหรือขาวดำ   จัดทำวารสารเผยแพร่ข่าวสาร ฯลฯ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</si>
  <si>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 xml:space="preserve">ปรากฏในงานบริหารงานทั่วไปเกี่ยวกับการศึกษา  แผนงานการศึกษา   ด้านบริการชุมชนและสังคม  </t>
  </si>
  <si>
    <r>
      <t>กับการใช้คอมพิวเตอร์  ในส่วนการศึกษาและในศูนย์พัฒนาเด็กเล็ก. ฯลฯ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</si>
  <si>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t>หมวดค่าสาธารณูปโภค</t>
  </si>
  <si>
    <r>
      <t xml:space="preserve"> ค่าสาธารณูปโภค</t>
    </r>
    <r>
      <rPr>
        <sz val="15"/>
        <color theme="1"/>
        <rFont val="TH SarabunPSK"/>
        <family val="2"/>
      </rPr>
      <t xml:space="preserve">         </t>
    </r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</si>
  <si>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ปรากฏในงานบริหารทั่วไปเกี่ยวกับการศึกษา  แผนงานการศึกษา  ด้านบริการชุมชนและสังคม   </t>
    </r>
  </si>
  <si>
    <r>
      <t xml:space="preserve">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</si>
  <si>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t xml:space="preserve"> เพื่อจ่ายเป็นค่าสื่อสารผ่านดาวเทียม   ค่าใช้จ่ายเกี่ยวกับการใช้ระบบอินเตอร์เน็ตตำบล    ค่าเช่าพื้นที่เว็ปไซด์</t>
  </si>
  <si>
    <r>
      <t xml:space="preserve">เพื่อจ่ายเป็นค่าโทรศัพท์ศูนย์พัฒนาเด็กเล็กในเขตในความรับผิดชอบองค์การบริหารส่วนตำบลสมสนุก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</si>
  <si>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จากเงินรายได้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ปรากฏในงานบริหารทั่วไปเกี่ยวกับการศึกษา  แผนงานการศึกษา  ด้านบริการชุมชนและสังคม  </t>
    </r>
    <r>
      <rPr>
        <b/>
        <i/>
        <sz val="15"/>
        <color theme="1"/>
        <rFont val="TH SarabunPSK"/>
        <family val="2"/>
      </rPr>
      <t xml:space="preserve"> </t>
    </r>
  </si>
  <si>
    <r>
      <t xml:space="preserve">เพื่อจ่ายเป็นค่าเช่าบ้านให้แก่พนักงานส่วนตำบล   </t>
    </r>
    <r>
      <rPr>
        <b/>
        <i/>
        <sz val="15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ปรากฏในงานบริหารทั่วไป</t>
    </r>
  </si>
  <si>
    <t xml:space="preserve">       โดยจ่ายเป็นค่าจัดสถานที่  ค่าตอบแทนวิทยากร   ค่าอาหารและเครื่องดื่มผู้เข้าร่วมฝึกอบรมและวิทยากร</t>
  </si>
  <si>
    <t xml:space="preserve">      เพื่อเสริมสร้างความเข้มแข็งของชุมชน   ปลูกฝังอุดมการณ์ทางการเมืองและเสริมสร้างจริยธรรมคุณธรรมทาง</t>
  </si>
  <si>
    <t>เพื่อจ่ายเป็นค่าไปรษณีย์  ค่าเช่าตู้ไปรษณีย์  ค่าธนาณัติ  ค่าซื้อดวงตราไปรษณีย์ยากร  และอื่นๆ</t>
  </si>
  <si>
    <t>อบต.  ค่าติดตั้งระบบตู้สาขา  พร้อมลูกข่าย  และค่าสื่อสารอื่นๆ   รวมถึงค่าใช้จ่าย  เพื่อให้ได้มาซึ่งการบริการดังกล่าว</t>
  </si>
  <si>
    <t>บริหารงานทั่วไปเกี่ยวกับสาธารณสุข  แผนงานสาธารณสุข   งานด้านบริการชุมชนและสังคม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</si>
  <si>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แผนงานการศึกษา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</si>
  <si>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</t>
    </r>
    <r>
      <rPr>
        <sz val="16"/>
        <color rgb="FFFF66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  </t>
    </r>
  </si>
  <si>
    <t xml:space="preserve">     เพื่อจ่ายเป็นค่าใช้จ่ายในการฝึกอบรมเพิ่มพูนประสิทธิภาพ และศึกษาดูงานให้แก่ คณะผู้บริหาร  สมาชิกสภา </t>
  </si>
  <si>
    <t>สร้างความเข้มแข็งของชุมชน   ด้านบริการชุมชนและสังคม</t>
  </si>
  <si>
    <t xml:space="preserve">     เพื่อจ่ายเป็นค่าใช้จ่ายในการฝึกอบรมพัฒนาส่งเสริมกิจกรรมกลุ่มสตรีตำบลในเขตองค์การบริหารส่วนตำบล</t>
  </si>
  <si>
    <t xml:space="preserve"> เพื่อจ่ายเป็นค่ากระแสไฟฟ้า   สำหรับสำนักงานที่ทำการองค์การบริหารส่วนตำบล   และอื่นๆ  </t>
  </si>
  <si>
    <t>เพื่อจ่ายเป็นค่าไฟฟ้ากิจการประปาหมู่บ้าน    ที่อยู่ในเขตรับผิดชอบองค์การบริหารส่วนตำบลสมสนุก</t>
  </si>
  <si>
    <r>
      <t xml:space="preserve">เพื่อจ่ายเป็นค่าโทรศัพท์สำนักงานที่ทำการองค์การบริหารส่วนตำบล  และอื่นๆ   </t>
    </r>
    <r>
      <rPr>
        <b/>
        <i/>
        <sz val="15"/>
        <color theme="1"/>
        <rFont val="TH SarabunPSK"/>
        <family val="2"/>
      </rPr>
      <t xml:space="preserve"> ตั้งจ่ายจากเงินรายได้</t>
    </r>
  </si>
  <si>
    <t xml:space="preserve">หมวดครุภัณฑ์  ที่ดินและสิ่งก่อสร้าง </t>
  </si>
  <si>
    <t xml:space="preserve">หมวดครุภัณฑ์  ที่ดินและสิ่งก่อสร้าง     </t>
  </si>
  <si>
    <t xml:space="preserve">      เพื่อจ่ายเป็นค่าบำรุงรักษาหรือซ่อมแซมทรัพย์สิน   เช่น    เครื่องถ่ายเอกสาร   คอมพิวเตอร์   รถยนต์</t>
  </si>
  <si>
    <r>
      <t xml:space="preserve">หมึกถ่ายเอกสาร, ดินสอ, กรดาษคาร์บอน, กระดาษไข น้ำยาลบคำผิด, ลวดเย็บกระดาษ, กาว, และอื่น ๆ  </t>
    </r>
    <r>
      <rPr>
        <b/>
        <i/>
        <sz val="15"/>
        <color theme="1"/>
        <rFont val="TH SarabunPSK"/>
        <family val="2"/>
      </rPr>
      <t xml:space="preserve">ตั้งจ่ายจาก </t>
    </r>
  </si>
  <si>
    <t>เพื่อจ่ายเป็นค่าน้ำมันเชื้อเพลิง  สำหรับรถยนต์กู้ชีพ และรถบรรทุกขยะ รถจักรยานยนต์ เครื่องตัดหญ้า  เครื่องพ่น</t>
  </si>
  <si>
    <t>ปรากฏในงานบริหารทั่วไปเกี่ยวกับสาธารณสุข แผนงานสาธารณสุข ด้านบริการชุมชนและสังคม</t>
  </si>
  <si>
    <r>
      <t xml:space="preserve">วัสดุอุปกรณ์อื่นๆ  ในศูนย์พัฒนาเด็กเล็ก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</t>
    </r>
  </si>
  <si>
    <t>เพื่อจ่ายเป็นค่าจัดซื้อวัสดุ  อุปกรณ์ไฟฟ้าต่างๆ เช่น สายไฟฟ้า หลอดไฟฟ้า สวิทซ์ไฟฟ้า ถ่านไฟฟ้า ปลั๊ก  และ</t>
  </si>
  <si>
    <t>เพื่อจ่ายเป็นค่าจัดซื้อวัสดุคอมพิวเตอร์  เช่น  แผ่นดิสก์ หมึก แผ่นซีดี  โปรแกรมต่าง ๆ  และอื่นๆ ที่เกี่ยวข้อง</t>
  </si>
  <si>
    <r>
      <t xml:space="preserve">ที่เกี่ยวข้องในส่วนการศึกษาและในศูนย์พัฒนาเด็กเล็ก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</t>
    </r>
  </si>
  <si>
    <t xml:space="preserve">ทั่วไปเกี่ยวกับการศึกษา  แผนงานการศึกษา  ด้านบริการชุมชนและสังคม         </t>
  </si>
  <si>
    <t xml:space="preserve">เพื่อจ่ายเป็นค่าวัสดุก่อสร้าง    เช่น  ไม้  ไม้อัด ปูนซีเมนต์  เหล็ก  สังกะสี  กระเบื้อง  สี  จอบ   และอื่น ๆ </t>
  </si>
  <si>
    <t xml:space="preserve">      เพื่อจ่ายเป็นค่าใช้จ่ายในการเดินทางไปราชการให้แก่   พนักงานส่วนตำบล  ลูกจ้าง    สำหรับค่าเบี้ยเลี้ยง </t>
  </si>
  <si>
    <t>เกษตร</t>
  </si>
  <si>
    <t>ปรากฏในงานระดับก่อนวัยเรียนและประถมศึกษา  แผนงานการศึกษา  ด้านบริการชุมชนสังคม</t>
  </si>
  <si>
    <t xml:space="preserve">        เพื่อจ่ายเป็นค่าดำเนินการตามโครงการในการจัดกิจกรรมปฐมนิเทศและประชุมผู้ปกครองนักเรียนใหม่ </t>
  </si>
  <si>
    <t xml:space="preserve">        เพื่อจ่ายเป็นค่าดำเนินการตามโครงการแข่งขันกีฬาของศูนย์พัฒนา เด็กเล็ก เช่น ค่าอาหาร ของขวัญ รางวัล</t>
  </si>
  <si>
    <t>ประถมศึกษา   แผนงานการศึกษา  ด้านบริการชุมชนสังคม</t>
  </si>
  <si>
    <t xml:space="preserve">1)  ค่าประเภทจัดซื้อตู้เหล็ก 2 บาน   </t>
  </si>
  <si>
    <t xml:space="preserve">ทั่วไปเกี่ยวกับการศึกษา  แผนงานการศึกษา  ด้านบริการชุมชนและสังคม     </t>
  </si>
  <si>
    <t>ค่าครุภัณฑ์</t>
  </si>
  <si>
    <t>ประเภทครุภัณฑ์สำนักงาน</t>
  </si>
  <si>
    <t xml:space="preserve">      เพื่อจ่ายเป็นค่าใช้จ่ายในกิจกรรมแห่เทียนเข้าพรรษา   เช่น  ค่าจัดซื้อเทียนพรรษา ค่าอาหาร และอื่นๆ </t>
  </si>
  <si>
    <t xml:space="preserve">      เพื่อจ่ายเป็นค่าใช้จ่ายในกิจกรรมทอดเทียนพรรษา  และแข่งขันสวดมนต์หมู่ทำนองสรภัญญะ    เช่น  ค่า</t>
  </si>
  <si>
    <t>ของศูนย์พัฒนาเด็กเล็ก  และค่าสื่อสารอื่นๆ  รวมถึงค่าใช้จ่ายเพื่อให้ได้มาซึ่งการบริการดังกล่าว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</si>
  <si>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ปรากฏในงานบริหารทั่วไปเกี่ยวกับการศึกษา  แผนงานการศึกษา ด้านบริการชุมชนและสังคม</t>
    </r>
  </si>
  <si>
    <r>
      <t>ประเภทค่าวัสดุสำนักงาน</t>
    </r>
    <r>
      <rPr>
        <sz val="15"/>
        <color theme="1"/>
        <rFont val="TH SarabunPSK"/>
        <family val="2"/>
      </rPr>
      <t xml:space="preserve">    </t>
    </r>
  </si>
  <si>
    <t>4.1</t>
  </si>
  <si>
    <t>1)</t>
  </si>
  <si>
    <t>2)</t>
  </si>
  <si>
    <r>
      <t xml:space="preserve">      เพื่อจ่ายเป็นค่าไฟฟ้าศูนย์พัฒนาเด็กเล็กในเขตความรับผิดชอบองค์การบริหารส่วนตำบลสมสนุก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</si>
  <si>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t xml:space="preserve">ปรากฏในงานบริหารงานทั่วไปเกี่ยวกับศาสนาวัฒนธรรมและนันทนาการ แผนงานการศาสนาวัฒนธรรมและนันทนาการ  </t>
  </si>
  <si>
    <t>วัฒนธรรมและนันทนาการ  ด้านบริการชุมชนและสังคม</t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</si>
  <si>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  </t>
    </r>
  </si>
  <si>
    <r>
      <t xml:space="preserve">      เพื่อจ่ายเป็นค่าดำเนินการตามโครงการในการจัดงานวันเฉลิมพระชนมพรรษา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พระบาทสมเด็จพระเจ้าอยู่หัว</t>
    </r>
  </si>
  <si>
    <t>องค์การบริหารส่วนตำบลสมสนุก อำเภอปากคาด  จังหวัดบึงกาฬ</t>
  </si>
  <si>
    <t>รายจ่ายงบกลาง</t>
  </si>
  <si>
    <r>
      <t>งบกลาง</t>
    </r>
    <r>
      <rPr>
        <sz val="16"/>
        <color theme="1"/>
        <rFont val="TH SarabunPSK"/>
        <family val="2"/>
      </rPr>
      <t xml:space="preserve">                            </t>
    </r>
  </si>
  <si>
    <t xml:space="preserve">ประเภท เบี้ยยังชีพผู้พิการ        </t>
  </si>
  <si>
    <t xml:space="preserve">ประเภท เบี้ยยังชีพผู้ป่วยเอดส์     </t>
  </si>
  <si>
    <t>เพื่อจ่ายเป็นเงินสมทบระบบหลักประกันสุขภาพระดับท้องถิ่นหรือพื้นที่องค์การบริหารส่วนตำบลสมสนุก</t>
  </si>
  <si>
    <t xml:space="preserve"> เงินสมทบกองทุนประกันสังคม  </t>
  </si>
  <si>
    <t>งบกลาง</t>
  </si>
  <si>
    <r>
      <t xml:space="preserve">เพื่อเป็นค่าใช้จ่ายสมทบกองทุนประกันสังคมของพนักงานจ้าง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ปรากฏในแผนงาน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</si>
  <si>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ปรากฎในแผนงานงบกลาง</t>
    </r>
  </si>
  <si>
    <t>เพื่อใช้จ่ายในการช่วยเหลือราษฎรในเขตองค์การบริหารส่วนตำบลสมสนุก ในกรณีประสบภัยพิบัติหรือใช้จ่ายกรณี</t>
  </si>
  <si>
    <t>3.  ประเภทงานถ่ายโอนภารกิจงานสวัสดิการและสังคม</t>
  </si>
  <si>
    <r>
      <t>2.   ประเภทเงินสำรองจ่าย</t>
    </r>
    <r>
      <rPr>
        <sz val="16"/>
        <color theme="1"/>
        <rFont val="TH SarabunPSK"/>
        <family val="2"/>
      </rPr>
      <t xml:space="preserve">     </t>
    </r>
  </si>
  <si>
    <r>
      <t>1.  ประเภทรายจ่ายตามข้อผูกพัน</t>
    </r>
    <r>
      <rPr>
        <sz val="16"/>
        <color theme="1"/>
        <rFont val="TH SarabunPSK"/>
        <family val="2"/>
      </rPr>
      <t xml:space="preserve">                    </t>
    </r>
  </si>
  <si>
    <t>ปรากฏในแผนงานงบกลาง</t>
  </si>
  <si>
    <r>
      <t xml:space="preserve">เพื่อจ่ายเป็นเงินสงเคราะห์เบี้ยยังชีพสำหรับผู้ป่วยเอดส์  จำนวน  12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</si>
  <si>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r>
      <t>เงินสมทบระบบหลักประกันสุขภาพระดับท้องถิ่น</t>
    </r>
    <r>
      <rPr>
        <sz val="15"/>
        <color theme="1"/>
        <rFont val="TH SarabunPSK"/>
        <family val="2"/>
      </rPr>
      <t xml:space="preserve">                                   </t>
    </r>
  </si>
  <si>
    <t>ปรากฎในงานบริหารงานคลัง  แผนงานบริหารงานทั่วไป  ด้านบริหารงานทั่วไป</t>
  </si>
  <si>
    <t>4. หมวดเงินอุดหนุน</t>
  </si>
  <si>
    <r>
      <t>เงินช่วยเหลือค่าเช่าบ้าน</t>
    </r>
    <r>
      <rPr>
        <sz val="15"/>
        <color theme="1"/>
        <rFont val="TH SarabunPSK"/>
        <family val="2"/>
      </rPr>
      <t xml:space="preserve">                               </t>
    </r>
  </si>
  <si>
    <t xml:space="preserve">      เพื่อจ่ายเป็นค่าอาหารเสริม (นม) ศูนย์พัฒนาเด็กเล็กในเขต อบต.สมสนุก  จำนวน  2 แห่ง </t>
  </si>
  <si>
    <t>1.)  ศูนย์พัฒนาเด็กเล็กในเขต อบต.สมสนุก</t>
  </si>
  <si>
    <t>2.) โรงเรียนในเขต อบต.สมสนุก</t>
  </si>
  <si>
    <t xml:space="preserve">      เพื่อจ่ายเป็นค่าอาหารเสริม(นม)  โรงเรียนในเขต อบต.สมสนุก จำนวน 3 โรงเรียน</t>
  </si>
  <si>
    <t xml:space="preserve"> เงินอุดหนุนโครงการอาหารกลางวัน   โรงเรียนในเขต อบต.สมสนุก จำนวน  3  โรงเรียน</t>
  </si>
  <si>
    <t>ค่าตอบแทนผู้ปฏิบัติราชการอันเป็นประโยชน์แก่องค์กรปกครองส่วนท้องถิ่น</t>
  </si>
  <si>
    <t xml:space="preserve">        เพื่อจ่ายเป็นค่าใช้จ่ายในการจัดเวทีประชาคมแผนชุมชนระดับหมู่บ้านและระดับตำบล   เช่น    ค่าอาหาร </t>
  </si>
  <si>
    <t>ความเข้มแข็งของชุมชน      ด้านบริการชุมชนและสังคม</t>
  </si>
  <si>
    <t>ในงานส่งเสริมและสนับสนุนความเข้มแข็งของชุมชน  แผนงานสร้างความเข้มแข็งของชุมชน  ด้านบริการชุมชนและสังคม</t>
  </si>
  <si>
    <t xml:space="preserve">       เพื่อจ่ายเป็นค่าใช้จ่ายในการจัดโครงการฝึกอบรมพัฒนาฝีมือแรงงานกลุ่มสตรี  ในเขตตำบลสมสนุก</t>
  </si>
  <si>
    <t xml:space="preserve">เช่น   ค่าวิทยากร   เข้าปกหนังสือ  ค่าอาหาร  อาหารว่าง   ครื่องดื่ม   วิทยากร   ค่าวัสดุอุปกรณ์   และค่าใช้จ่ายอื่นๆ  </t>
  </si>
  <si>
    <t xml:space="preserve">เข้มแข็งของชุมชน   ด้านบริการชุมชนและสังคม </t>
  </si>
  <si>
    <t xml:space="preserve">แผนงานสร้างความเข้มแข็งของชุมชน  </t>
  </si>
  <si>
    <r>
      <t xml:space="preserve"> </t>
    </r>
    <r>
      <rPr>
        <sz val="15"/>
        <color theme="1"/>
        <rFont val="TH SarabunPSK"/>
        <family val="2"/>
      </rPr>
      <t>ปรากฏในงานบริหารทั่วไป  แผนงานบริหารงานทั่วไป 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</si>
  <si>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ปรากฏในงานบริหารทั่วไป     แผนงานบริหารงานทั่วไป  ด้านบริหารทั่วไป </t>
    </r>
  </si>
  <si>
    <r>
      <t>ค่าตอบแทนการปฏิบัติงานนอกเวลา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</si>
  <si>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 xml:space="preserve">เพื่อจ่ายเป็นค่าตอบแทนการปฏิบัติงานนอกเวลาราชการ  ให้แก่พนักงานส่วนตำบลและพนักงานจ้าง </t>
  </si>
  <si>
    <r>
      <t xml:space="preserve">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 xml:space="preserve">ปรากฏในงานบริหารทั่วไป  แผนงานบริหารงานทั่วไป </t>
    </r>
  </si>
  <si>
    <t>แผนงานบริหารงานทั่วไป   ด้านบริหารทั่วไป</t>
  </si>
  <si>
    <t>บริหารทั่วไป  แผนงานบริหารงานทั่วไป   ด้านบริหารทั่วไป</t>
  </si>
  <si>
    <t xml:space="preserve">ปรากฏในงานบริหารทั่วไป  แผนงานบริหารงานทั่วไป  ด้านบริหารทั่วไป                                                                         </t>
  </si>
  <si>
    <t>ปรากฏในงานบริหารทั่วไป  แผนงานบริหารงานทั่วไป ด้านบริหารทั่วไป</t>
  </si>
  <si>
    <t xml:space="preserve">โดยกฎหมายหรือตามระเบียบ รัฐวิสาหกิจหรือเอกชน        </t>
  </si>
  <si>
    <t>ปรากฏในงานบริหารทั่วไป  แผนงานบริหารงานทั่วไป   ด้านบริหารทั่วไป</t>
  </si>
  <si>
    <r>
      <t xml:space="preserve">วันแม่แห่งชาติ ฯลฯ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</si>
  <si>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t>ปรากฏในงานส่งเสริมและสนับสนุนความเข้มแข็งของชุมชน     แผนงานสร้างความเข้มแข็งของชุมชน</t>
  </si>
  <si>
    <t xml:space="preserve">บริหารทั่วไป  แผนงานบริหารงานทั่วไป  ด้านบริหารทั่วไป     </t>
  </si>
  <si>
    <t xml:space="preserve">     เพื่อจ่ายเป็นค่าดำเนินการต่าง ๆ    เช่น   ค่าถ่ายเอกสาร,    เข้าปกหนังสือ,   ค่าซักฟอกค่าระวางรถบรรทุก</t>
  </si>
  <si>
    <t>ค่าจ้างเหมาบริการ เช่น ค่าจ้างเหมาแบกหามสัมภาระ, ค่าบริการกำจัดปลวก, ค่าบริการกำจัดสิ่งปฏิกูล ค่าธรรมเนียมต่างๆ</t>
  </si>
  <si>
    <r>
      <t xml:space="preserve">เช่น  ค่าธรรมเนียมศาล,   ค่าใช้จ่ายในการดำเนินคดีตามคำพิพากษา 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</si>
  <si>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 xml:space="preserve">เพี่อจ่ายเป็นค่าวัสดุยานพาหนะและขนส่ง     สำหรับรถยนต์,     รถบรรทุก,      รถจักรยานยนต์   </t>
  </si>
  <si>
    <t>ประเภทวัสดุเครื่องดับเพลิง</t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</si>
  <si>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ด้านบริหารทั่วไป</t>
    </r>
  </si>
  <si>
    <t>เช่น   ค่าธรรมเนียมศาล,    ค่าใช้จ่ายในการดำเนินคดีตามคำพิพากษา   และอื่นๆ</t>
  </si>
  <si>
    <t>ค่าจ้างเหมาบริการ เช่นค่าจ้างเหมาแบกหามสัมภาระ, ค่าบริการกำจัดปลวก, ค่าบริการกำจัดสิ่งปฏิกูล, ค่าธรรมเนียมต่างๆ</t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</si>
  <si>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ด้านบริหารทั่วไป                                                                         </t>
    </r>
  </si>
  <si>
    <t>แผนงานบริหารงานทั่วไป ด้านบริหารทั่วไป</t>
  </si>
  <si>
    <t>บริการ  เช่น  ค่าจ้างเหมาแบกหามสัมภาระ,  ค่าบริการกำจัดปลวก,  ค่าบริการกำจัดสิ่งปฏิกูล  ค่าธรรมเนียมต่าง ๆ</t>
  </si>
  <si>
    <r>
      <t xml:space="preserve">เพื่อจ่ายเป็นเงินอุดหนุนสาธารณสุขมูลฐาน จำนวน 8  หมู่บ้านๆ ละ  15,000  บาท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</si>
  <si>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 xml:space="preserve">ค่าจ้างเหมาบริการ    เช่น    ค่าจ้างเหมาแบกหามสัมภาระ,   ค่าบริการกำจัดปลวก,   ค่าบริการกำจัดสิ่งปฏิกูล </t>
  </si>
  <si>
    <t>ค่าธรรมเนียมต่าง ๆ    เช่น  ค่าธรรมเนียมศาล, ค่าใช้จ่ายในการดำเนินคดีตามคำพิพากษา และอื่น ๆ</t>
  </si>
  <si>
    <t xml:space="preserve">ช่างเสริมสวย   จำนวน  2   รุ่น    เช่น  ค่าวิทยากร   เข้าปกหนังสือ   ค่าอาหาร   อาหารว่าง   เครื่องดื่ม  </t>
  </si>
  <si>
    <t xml:space="preserve"> แผนงานการศึกษา ด้านบริหารทั่วไป    </t>
  </si>
  <si>
    <t xml:space="preserve">แผนงานการศึกษา  ด้านบริหารทั่วไป  </t>
  </si>
  <si>
    <t xml:space="preserve">       เพื่อจ่ายเป็นค่าใช้จ่ายในการจัดโครงการฝึกอบรมและส่งเสริมอาชีพผู้พิการ  ในเขตตำบลสมสนุก</t>
  </si>
  <si>
    <t xml:space="preserve">       เพื่อจ่ายเป็นค่าใช้จ่ายในการจัดโครงการฝึกอบรมและส่งเสริมสุขภาพ ผู้สูงอายุ ผู้พิการ และผู้ด้อยโอกาส  </t>
  </si>
  <si>
    <t xml:space="preserve">เช่น   ค่าวิทยากร   ค่าเอกสาร  ค่าอาหาร  ค่าอาหารว่าง   ค่าเครื่องดื่ม    ค่าวัสดุอุปกรณ์   และค่าใช้จ่ายอื่นๆ  </t>
  </si>
  <si>
    <t xml:space="preserve">แผนงานบริหารทั่วไป  ด้านบริหารทั่วไป </t>
  </si>
  <si>
    <t xml:space="preserve">แผนงานบริหารงานทั่วไป   ด้านบริหารทั่วไป </t>
  </si>
  <si>
    <t xml:space="preserve">แผนงานรักษาความสงบภายใน   ด้านบริหารทั่วไป      </t>
  </si>
  <si>
    <t>ทั่วไป แผนงานบริหารงานทั่วไป  ด้านบริหารทั่วไป</t>
  </si>
  <si>
    <t>ปรากฏในงานบริหารทั่วไป  แผนงานบริหารงานทั่วไป  ด้านบริหารทั่วไป</t>
  </si>
  <si>
    <r>
      <t xml:space="preserve">แผนงานบริหารงานทั่วไป  ด้านบริหารทั่วไป  </t>
    </r>
    <r>
      <rPr>
        <b/>
        <sz val="15"/>
        <color theme="1"/>
        <rFont val="TH SarabunPSK"/>
        <family val="2"/>
      </rPr>
      <t xml:space="preserve">      </t>
    </r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</si>
  <si>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ปรากฏในงานกิจการประปา  แผนงานกิจการพาณิชย์  ด้านเศรษฐกิจ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</si>
  <si>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แผนงานบริหารงานทั่วไป  ด้านบริหารทั่วไป</t>
    </r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</si>
  <si>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 ด้านบริหารทั่วไป</t>
    </r>
  </si>
  <si>
    <t>ในงานบริหารงานคลัง  แผนงานบริหารงานทั่วไป   ด้านบริหารทั่วไป</t>
  </si>
  <si>
    <t xml:space="preserve">สำหรับค่าเบี้ยเลี้ยง ค่าพาหนะ ค่าเช่าที่พัก ค่าลงทะเบียน และค่าใช้จ่ายอื่นๆ  ที่เกี่ยวกับการเดินทางไปราชการ  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</si>
  <si>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ปรากฏในงานบริหารทั่วไป แผนงานบริหารงานทั่วไป ด้านบริหารทั่วไป </t>
    </r>
  </si>
  <si>
    <t xml:space="preserve">สำหรับค่าเบี้ยเลี้ยง ค่าพาหนะ  ค่าเช่าที่พัก  ค่าลงทะเบียน และค่าใช้จ่ายอื่นๆ ที่เกี่ยวกับการเดินทางไปราชการ  </t>
  </si>
  <si>
    <t xml:space="preserve">ด้านบริหารทั่วไป                       </t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</si>
  <si>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 ปรากฏในงานบริหารคลัง     แผนงานบริหารงานทั่วไป  </t>
    </r>
  </si>
  <si>
    <t>แผนงานบริหารงานทั่วไป  ด้านบริหารทั่วไป</t>
  </si>
  <si>
    <t xml:space="preserve">สำหรับค่าเบี้ยเลี้ยง ค่าพาหนะ  ค่าเช่าที่พัก ค่าลงทะเบียน และค่าใช้จ่ายอื่นๆ ที่เกี่ยวกับการเดินทางไปราชการ </t>
  </si>
  <si>
    <t xml:space="preserve">ด้านบริการชุมชนและสังคม   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</si>
  <si>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 แผนงานการศึกษา  ด้านบริหารทั่วไป  </t>
    </r>
  </si>
  <si>
    <r>
      <t xml:space="preserve">หม้อ  ถ้วย  ชาม ช้อน  ตะหลิว  กระชอน  ทัพพี กระติกน้ำแข็ง ฯลฯ 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</si>
  <si>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ปรากฏในงานบริหารงานทั่วไปเกี่ยวกับการศึกษา แผนงานการศึกษา ด้าน่บริการชุมชนและสังคม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</si>
  <si>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</si>
  <si>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r>
      <t xml:space="preserve">โดย  </t>
    </r>
    <r>
      <rPr>
        <b/>
        <i/>
        <sz val="16"/>
        <color theme="1"/>
        <rFont val="TH SarabunPSK"/>
        <family val="2"/>
      </rPr>
      <t>ตั้งจ่ายจากเงินรายได้</t>
    </r>
    <r>
      <rPr>
        <sz val="16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</si>
  <si>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t xml:space="preserve">         เพื่อจ่ายเป็นค่าประโยชน์ตอบแทนอื่นเป็นกรณีพิเศษ  แก่พนักงานส่วนตำบล  ลูกจ้างประจำและพนักงานจ้าง        </t>
  </si>
  <si>
    <t>ค่าตอบแทนผู้ปฏิบัติราชการให้กับองค์การบริหารส่วนตำบล  เช่น  คณะกรรมการตรวจการจ้าง  ผู้ควบคุมงานก่อสร้าง</t>
  </si>
  <si>
    <t>ค่าตอบแทนอปพร.   ผู้ช่วยเหลือปฏิบัติราชการอันเป็นประโยชน์แก่องค์กรปกครองส่วนท้องถิ่น และการช่วยเหลือ</t>
  </si>
  <si>
    <t xml:space="preserve">ด้านบริหารทั่วไป           </t>
  </si>
  <si>
    <t xml:space="preserve">“ตามแนวทางปรัชญาเศรษฐกิจพอเพียง” </t>
  </si>
  <si>
    <t xml:space="preserve">         เพื่อจ่ายเป็นค่าประโยชน์ตอบแทนอื่นเป็นกรณีพิเศษ  แก่พนักงานส่วนตำบล   ลูกจ้างประจำและพนักงานจ้าง        </t>
  </si>
  <si>
    <t>เพื่อช่วยเป็นค่าใช้จ่ายตามโครงการสนับสนุนการดำเนินงานของจังหวัดบึงกาฬ  และโครงการที่เป็น</t>
  </si>
  <si>
    <r>
      <t xml:space="preserve">ประโยชน์กับประชาชนในเขตตำบลสมสนุก  เช่น งานประเพณีแข่งเรื่อยาวประจำปีของจังหวัดบึงกาฬ  </t>
    </r>
    <r>
      <rPr>
        <b/>
        <i/>
        <sz val="15"/>
        <color theme="1"/>
        <rFont val="TH SarabunPSK"/>
        <family val="2"/>
      </rPr>
      <t>ตั้งจ่าย</t>
    </r>
  </si>
  <si>
    <t xml:space="preserve">      เพื่อจ่ายเป็นค่าใช้จ่ายในการจัดโครงการประเพณีบุญบั้งไฟตำบลสมสนุก  เช่น  ตกแต่งริ้วขบวนบั้งไฟ  </t>
  </si>
  <si>
    <t>ตกแต่งรถขบวนแห่  ขบวนฟ้อนรำ ค่าสนับสุนนขบวนแห่  ค่ารางวัล ค่าใช้จ่ายอื่นๆ รวมถึงค่าจ้างเหมาบริการต่างๆ</t>
  </si>
  <si>
    <t>วัฒนธรรมท้องถิ่น   แผนงานการศาสนาวัฒนธรรมและนันทนาการ  ด้านบริการชุมชนและสังคม</t>
  </si>
  <si>
    <t xml:space="preserve">     เพื่อจ่ายเป็นค่าใช้จ่ายในการจัดโครงการประเพณีของดีปากคาด  เช่น  ตกแต่งรถขบวนแห่ ขบวนฟ้อนรำ </t>
  </si>
  <si>
    <t>และวัฒนธรรมท้องถิ่น   แผนงานการศาสนาวัฒนธรรมและนันทนาการ    ด้านบริการชุมชนและสังคม</t>
  </si>
  <si>
    <r>
      <t>5.   หมวดรายจ่ายอื่น</t>
    </r>
    <r>
      <rPr>
        <sz val="16"/>
        <color theme="1"/>
        <rFont val="TH SarabunPSK"/>
        <family val="2"/>
      </rPr>
      <t xml:space="preserve">    -    ไม่มี</t>
    </r>
  </si>
  <si>
    <t xml:space="preserve"> ประเภทรายจ่ายเกี่ยวเนื่องกับการปฏิบัติราชการที่ไม่เข้าลักษณะรายจ่ายหมวดอื่นๆ </t>
  </si>
  <si>
    <t xml:space="preserve">ประเภทรายจ่ายเกี่ยวกับการรับรองและพิธีการ </t>
  </si>
  <si>
    <t>2.22</t>
  </si>
  <si>
    <t xml:space="preserve">สำหรับค่าเบี้ยเลี้ยง ค่าลงทะเบียน ค่าพาหนะ  ค่าเช่าที่พัก  และค่าใช้จ่ายอื่นๆ ที่เกี่ยวกับการเดินทางไปราชการ </t>
  </si>
  <si>
    <t xml:space="preserve">แผนงานรักษาความสงบภายใน   ด้านบริหารทั่วไป        </t>
  </si>
  <si>
    <t xml:space="preserve">       เพื่อจ่ายเป็นค่าใช้จ่ายในการจัดโครงการวันผู้สูงอายุ  รดน้ำขอพรผู้สูงอายุ เช่น  ค่าจ้างเหมาประกอบอาหาร </t>
  </si>
  <si>
    <t xml:space="preserve">    เพื่อจ่ายเป็นค่าใช้จ่ายในการเดินทางไปราชการให้แก่  พนักงานส่วนตำบล  ลูกจ้าง คณะผู้บริหารฯ  สมาชิก อบต.</t>
  </si>
  <si>
    <t xml:space="preserve">       เพื่อจ่ายเป็น  ค่าใช้จ่ายในการดำเนินการตามโครงการจัดงานวันสงกรานต์  เช่น  ค่าจ้างเหมาประกอบอาหาร</t>
  </si>
  <si>
    <t>และวัฒนธรรมท้องถิ่น  แผนงานการศาสนาวัฒนธรรมและนันทนาการ  ด้านบริการชุมชนและสังคม</t>
  </si>
  <si>
    <t>ประเภทค่าวัสดุเครื่องแต่งกาย</t>
  </si>
  <si>
    <t>คลัง</t>
  </si>
  <si>
    <t>ช่าง</t>
  </si>
  <si>
    <t xml:space="preserve">       เพื่อจ่ายเป็นค่าใช้จ่ายในการดำเนินการตามโครงการ     “อบต.สมสนุก    บริการประชาชนเคลื่อนที่ ” </t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</si>
  <si>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  - ไม่มี </t>
    </r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</si>
  <si>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-  ไม่มี</t>
    </r>
  </si>
  <si>
    <t xml:space="preserve">ประเภทวัสดุสำนักงาน </t>
  </si>
  <si>
    <r>
      <rPr>
        <sz val="15"/>
        <color theme="1"/>
        <rFont val="TH SarabunPSK"/>
        <family val="2"/>
      </rPr>
      <t>1)</t>
    </r>
    <r>
      <rPr>
        <b/>
        <sz val="15"/>
        <color theme="1"/>
        <rFont val="TH SarabunPSK"/>
        <family val="2"/>
      </rPr>
      <t xml:space="preserve">  ค่าใช้จ่ายการเดินทางไปราชการ   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</si>
  <si>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โครงการรณรงค์โรคพิษสุนัขบ้า 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</si>
  <si>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โครงการรณรงค์โรคไข้เลือดออก</t>
    </r>
    <r>
      <rPr>
        <sz val="15"/>
        <color theme="1"/>
        <rFont val="TH SarabunPSK"/>
        <family val="2"/>
      </rPr>
      <t xml:space="preserve">                </t>
    </r>
  </si>
  <si>
    <r>
      <t xml:space="preserve">3.  งบลงทุน                 </t>
    </r>
    <r>
      <rPr>
        <sz val="16"/>
        <color theme="1"/>
        <rFont val="TH SarabunPSK"/>
        <family val="2"/>
      </rPr>
      <t>-   ไม่มี</t>
    </r>
  </si>
  <si>
    <r>
      <t xml:space="preserve">4.  งบเงินอุดหนุน           </t>
    </r>
    <r>
      <rPr>
        <sz val="16"/>
        <color theme="1"/>
        <rFont val="TH SarabunPSK"/>
        <family val="2"/>
      </rPr>
      <t>-   ไม่มี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</si>
  <si>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</si>
  <si>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ค่าใช้จ่ายในการนำเด็กไปสถานพยาบาล    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</si>
  <si>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</si>
  <si>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rPr>
        <sz val="15"/>
        <color theme="1"/>
        <rFont val="TH SarabunPSK"/>
        <family val="2"/>
      </rPr>
      <t xml:space="preserve">5)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</si>
  <si>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</si>
  <si>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4.1</t>
    </r>
    <r>
      <rPr>
        <b/>
        <sz val="15"/>
        <color theme="1"/>
        <rFont val="TH SarabunPSK"/>
        <family val="2"/>
      </rPr>
      <t xml:space="preserve">  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</si>
  <si>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 xml:space="preserve">1) </t>
    </r>
    <r>
      <rPr>
        <b/>
        <sz val="15"/>
        <color theme="1"/>
        <rFont val="TH SarabunPSK"/>
        <family val="2"/>
      </rPr>
      <t xml:space="preserve"> ค่าจ้างเหมาบริการ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</si>
  <si>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ค่าจ้างเหมาแม่บ้านศูนย์พัฒนาเด็กเล็ก             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</si>
  <si>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ค่าจ้างเหมายามศูนย์พัฒนาเด็กเล็ก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</si>
  <si>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ค่าใช้จ่ายการเดินทางไปราชการ</t>
    </r>
    <r>
      <rPr>
        <sz val="16"/>
        <color theme="1"/>
        <rFont val="TH SarabunPSK"/>
        <family val="2"/>
      </rPr>
      <t xml:space="preserve">   </t>
    </r>
  </si>
  <si>
    <r>
      <t xml:space="preserve">2)  </t>
    </r>
    <r>
      <rPr>
        <b/>
        <sz val="16"/>
        <color theme="1"/>
        <rFont val="TH SarabunPSK"/>
        <family val="2"/>
      </rPr>
      <t>โครงการฝึกอบรมเพิ่มพูนประสิทธิภาพและศึกษาดูงาน</t>
    </r>
    <r>
      <rPr>
        <sz val="16"/>
        <color theme="1"/>
        <rFont val="TH SarabunPSK"/>
        <family val="2"/>
      </rPr>
      <t xml:space="preserve"> </t>
    </r>
  </si>
  <si>
    <r>
      <t xml:space="preserve">4)  </t>
    </r>
    <r>
      <rPr>
        <b/>
        <sz val="16"/>
        <color theme="1"/>
        <rFont val="TH SarabunPSK"/>
        <family val="2"/>
      </rPr>
      <t xml:space="preserve">โครงการใช้จ่ายการแข่งขันกีฬาท้องถิ่นสัมพันธ์ </t>
    </r>
    <r>
      <rPr>
        <sz val="16"/>
        <color theme="1"/>
        <rFont val="TH SarabunPSK"/>
        <family val="2"/>
      </rPr>
      <t xml:space="preserve">      </t>
    </r>
  </si>
  <si>
    <r>
      <t xml:space="preserve">5)  </t>
    </r>
    <r>
      <rPr>
        <b/>
        <sz val="16"/>
        <color theme="1"/>
        <rFont val="TH SarabunPSK"/>
        <family val="2"/>
      </rPr>
      <t xml:space="preserve">โครงการฝึกอบรม สมาชิก อปพร.   </t>
    </r>
    <r>
      <rPr>
        <sz val="16"/>
        <color theme="1"/>
        <rFont val="TH SarabunPSK"/>
        <family val="2"/>
      </rPr>
      <t xml:space="preserve">                              </t>
    </r>
  </si>
  <si>
    <t xml:space="preserve">       เพื่อจ่ายเป็นค่าใช้จ่ายในการจัดโครงการ ๑ ชุมชน ๑ แผนแม่บท  เช่น  ค่าแบบพิมพ์  ค่าจ้างพิมพ์  ค่าอาหาร </t>
  </si>
  <si>
    <r>
      <t xml:space="preserve">1)  </t>
    </r>
    <r>
      <rPr>
        <b/>
        <sz val="16"/>
        <color theme="1"/>
        <rFont val="TH SarabunPSK"/>
        <family val="2"/>
      </rPr>
      <t xml:space="preserve">ค่าบำรุงรักษาหรือซ่อมแซมทรัพย์สิน </t>
    </r>
  </si>
  <si>
    <r>
      <t xml:space="preserve">1)  </t>
    </r>
    <r>
      <rPr>
        <b/>
        <sz val="16"/>
        <color theme="1"/>
        <rFont val="TH SarabunPSK"/>
        <family val="2"/>
      </rPr>
      <t>ค่าจ้างเหมาบริการ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</si>
  <si>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ค่าจ้างเหมาแม่บ้านทำความสะอาดที่ทำการ อบต.           </t>
    </r>
  </si>
  <si>
    <r>
      <t xml:space="preserve">1)  </t>
    </r>
    <r>
      <rPr>
        <b/>
        <sz val="16"/>
        <color theme="1"/>
        <rFont val="TH SarabunPSK"/>
        <family val="2"/>
      </rPr>
      <t>ค่ารับรองในการต้อนรับบุคคล หรือคณะบุคคล</t>
    </r>
    <r>
      <rPr>
        <sz val="16"/>
        <color theme="1"/>
        <rFont val="TH SarabunPSK"/>
        <family val="2"/>
      </rPr>
      <t xml:space="preserve">               </t>
    </r>
  </si>
  <si>
    <r>
      <t xml:space="preserve">2)  </t>
    </r>
    <r>
      <rPr>
        <b/>
        <sz val="16"/>
        <color theme="1"/>
        <rFont val="TH SarabunPSK"/>
        <family val="2"/>
      </rPr>
      <t xml:space="preserve">ค่าเลี้ยงรับรองในการประชุมสภาท้องถิ่น </t>
    </r>
    <r>
      <rPr>
        <sz val="16"/>
        <color theme="1"/>
        <rFont val="TH SarabunPSK"/>
        <family val="2"/>
      </rPr>
      <t xml:space="preserve"> หรือคณะกรรมการ  หรือคณะอนุกรรมการที่ได้รับการแต่งตั้ง</t>
    </r>
  </si>
  <si>
    <r>
      <t xml:space="preserve">3)   </t>
    </r>
    <r>
      <rPr>
        <b/>
        <sz val="16"/>
        <color theme="1"/>
        <rFont val="TH SarabunPSK"/>
        <family val="2"/>
      </rPr>
      <t>ค่าใช้จ่ายในการจัดงานวันสำคัญของทางราชการ</t>
    </r>
  </si>
  <si>
    <r>
      <t xml:space="preserve">1)  </t>
    </r>
    <r>
      <rPr>
        <b/>
        <sz val="16"/>
        <color theme="1"/>
        <rFont val="TH SarabunPSK"/>
        <family val="2"/>
      </rPr>
      <t xml:space="preserve">ค่าจัดซื้อคลอรีนและสารส้ม </t>
    </r>
    <r>
      <rPr>
        <sz val="16"/>
        <color theme="1"/>
        <rFont val="TH SarabunPSK"/>
        <family val="2"/>
      </rPr>
      <t xml:space="preserve">  </t>
    </r>
  </si>
  <si>
    <r>
      <t xml:space="preserve">1)   </t>
    </r>
    <r>
      <rPr>
        <b/>
        <sz val="15"/>
        <color theme="1"/>
        <rFont val="TH SarabunPSK"/>
        <family val="2"/>
      </rPr>
      <t>ค่าจัดซื้อถังขยะ</t>
    </r>
    <r>
      <rPr>
        <sz val="15"/>
        <color theme="1"/>
        <rFont val="TH SarabunPSK"/>
        <family val="2"/>
      </rPr>
      <t xml:space="preserve">                                   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</si>
  <si>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ค่าวัสดุสำนักงาน</t>
    </r>
  </si>
  <si>
    <r>
      <t xml:space="preserve">1)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ซ่อมแซมทรัพย์สินอาคารศูนย์พัฒนาเด็ก            </t>
    </r>
  </si>
  <si>
    <r>
      <t xml:space="preserve">2)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           </t>
    </r>
  </si>
  <si>
    <t xml:space="preserve">2. 20               </t>
  </si>
  <si>
    <t>2.24</t>
  </si>
  <si>
    <r>
      <t xml:space="preserve">1)  </t>
    </r>
    <r>
      <rPr>
        <b/>
        <sz val="16"/>
        <color theme="1"/>
        <rFont val="TH SarabunPSK"/>
        <family val="2"/>
      </rPr>
      <t xml:space="preserve"> ค่าบำรุงรักษาหรือซ่อมแซมทรัพย์สิน</t>
    </r>
    <r>
      <rPr>
        <sz val="16"/>
        <color theme="1"/>
        <rFont val="TH SarabunPSK"/>
        <family val="2"/>
      </rPr>
      <t xml:space="preserve"> </t>
    </r>
  </si>
  <si>
    <r>
      <t xml:space="preserve">1)  </t>
    </r>
    <r>
      <rPr>
        <b/>
        <sz val="16"/>
        <color theme="1"/>
        <rFont val="TH SarabunPSK"/>
        <family val="2"/>
      </rPr>
      <t>ค่าบำรุงรักษาหรือซ่อมแซมทรัพย์สิน</t>
    </r>
    <r>
      <rPr>
        <sz val="16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</si>
  <si>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3.2</t>
    </r>
    <r>
      <rPr>
        <b/>
        <sz val="15"/>
        <color theme="1"/>
        <rFont val="TH SarabunPSK"/>
        <family val="2"/>
      </rPr>
      <t xml:space="preserve">   ค่าที่ดินและสิ่งก่อสร้าง</t>
    </r>
  </si>
  <si>
    <t>แผนงานสร้างความเข้มแข็งของชุมชน   ด้านบริการชุมชนและสังคม</t>
  </si>
  <si>
    <t xml:space="preserve">        เพื่อจ่ายเป็นค่าใช้จ่ายในการจัดการแข่งขันกีฬาประชาชนในตำบลสมสนุก  เช่น  ค่าวัสดุ รางวัล  เครื่องดื่ม </t>
  </si>
  <si>
    <t>ความเข้มแข็งของชุมชน   แผนงานสร้างความเข้มแข็งของชุมชน   ด้านบริการชุมชนและสังคม</t>
  </si>
  <si>
    <t xml:space="preserve">ความเข้มแข็งของชุมชน  แผนงานสร้างความเข้มแข็งของชุมชน   ด้านบริการชุมชนและสังคม  </t>
  </si>
  <si>
    <t xml:space="preserve">   เพื่อจ่ายเป็นค่าใช้จ่ายในการฝึกอบรมพัฒนาและส่งเสริมประชาชนในเขตตำบลสมสนุก เพื่อแก้ไขปัญหาความยากจน</t>
  </si>
  <si>
    <t xml:space="preserve">ความเข้มแข็งของชุมชน  แผนงานสร้างความเข้มแข็งของชุมชน ด้านบริการชุมชนและสังคม </t>
  </si>
  <si>
    <r>
      <t xml:space="preserve">     เพื่อจ่ายเป็นค่าจ้างเหมาแม่บ้านทำความสะอาดที่ทำการอบต.</t>
    </r>
    <r>
      <rPr>
        <b/>
        <sz val="15"/>
        <color theme="1"/>
        <rFont val="TH SarabunPSK"/>
        <family val="2"/>
      </rPr>
      <t xml:space="preserve">  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</t>
    </r>
  </si>
  <si>
    <t xml:space="preserve">แผนงานบริหารงานทั่วไป  ด้านบริหารทั่วไป   </t>
  </si>
  <si>
    <r>
      <t xml:space="preserve">องค์กร”  ขององค์การบริหารส่วนตำบลสมสนุก  จำนวน 1   ครั้ง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ปรากฏในงานบริหารทั่วไป   </t>
    </r>
  </si>
  <si>
    <r>
      <t xml:space="preserve">     เพื่อจ่ายเป็นค่าใช้จ่ายในการฝึกอบรม สมาชิกอปพร. 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ปรากฏในงานบริหารทั่วไป    </t>
    </r>
  </si>
  <si>
    <t>ของชุมชน  ด้านบริการชุมชนและสังคม</t>
  </si>
  <si>
    <t>ส่งเสริมและสนับสนุนความเข้มแข็งของชุมชน    แผนงานสร้างความเข้มแข็งของชุมชน   ด้านบริการชุมชนและสังคม</t>
  </si>
  <si>
    <t xml:space="preserve"> ปรากฏในงานบริหารงานทั่วไปเกี่ยวกับสาธารณสุข แผนงานสาธารณสุข ด้านบริการชุมชนและสังคม</t>
  </si>
  <si>
    <t>เกี่ยวกับสาธารณสุข  แผนงานบริหารงานทั่วไป  ด้านบริหารงานทั่วไป</t>
  </si>
  <si>
    <t xml:space="preserve">แผนงานสาธารณสุข  ด้านบริการชุมชนและสังคม </t>
  </si>
  <si>
    <t>ประถมศึกษา  แผนงานการศึกษา  ด้านบริการชุมชนสังคม</t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</si>
  <si>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</si>
  <si>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</si>
  <si>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</t>
    </r>
  </si>
  <si>
    <t xml:space="preserve">     เพื่อจ่ายเป็นค่าบำรุงรักษา   ซ่อมแซมทรัพย์สิน   เช่น  คอมพิวเตอร์  โทรศัพท์ พัดลม  เครื่องปรับอากาศ </t>
  </si>
  <si>
    <r>
      <t xml:space="preserve">โต๊ะ ตู้ โทรทัศน์ อุปกรณ์คอมพิวเตอร์  เครื่องขยายเสียงต่างๆ ฯลฯ และค่าจ้างเหมาบริการอื่นๆ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</si>
  <si>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</si>
  <si>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 แผนงานการศึกษา  ด้านบริการชุมชนและสังคม  </t>
    </r>
  </si>
  <si>
    <t xml:space="preserve">   เพื่อจ่ายเป็นค่าใช้จ่ายตามโครงการรณรงค์โรคไข้เลือดออก เช่นวัสดุ อุปกรณ์ในการรณรงค์ป้องกันโรคไข้เลือดออก</t>
  </si>
  <si>
    <t>6)  โครงการอำนวยความสะดวกและช่วยเหลือประชาชนช่วงเทศกาลออกพรรษา</t>
  </si>
  <si>
    <t xml:space="preserve">      เพื่อจ่ายเป็นค่าดำเนินการตามโครงการ  เช่น  ค่าอาหาร  เครื่องดื่ม ค่าวัสดุ อุปกรณ์ และอื่นๆ </t>
  </si>
  <si>
    <t>7)  โครงการอำนวยความสะดวกและช่วยเหลือประชาชนช่วงเทศกาลปีใหม่</t>
  </si>
  <si>
    <t xml:space="preserve">     เพื่อจ่ายเป็นค่าดำเนินการตามโครงการ  เช่น  ค่าอาหาร  เครื่องดื่ม  ค่าวัสดุ  อุปกรณ์  และอื่นๆ   </t>
  </si>
  <si>
    <t>8)  โครงการอำนวยความสะดวกและช่วยเหลือประชาชนช่วงเทศกาลสงกรานต์</t>
  </si>
  <si>
    <t xml:space="preserve">             เพื่อจ่ายเป็นค่าดำเนินการตามโครงการ  เช่น   ค่าอาหาร  เครื่องดื่ม  ค่าวัสดุ อุปกรณ์ และอื่นๆ </t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</si>
  <si>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โครงการส่งเสริมการเรียนรู้สู่ประชาคมอาเซียน</t>
    </r>
  </si>
  <si>
    <t>แผนงานการศึกษา  ด้านบริการชุมชนสังคม</t>
  </si>
  <si>
    <r>
      <t xml:space="preserve">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</si>
  <si>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t xml:space="preserve">    เพื่อจ่ายเป็นค่าดำเนินการตามโครงการในการจัดกิจกรรมวันเด็ก เช่น ค่าอาหาร เครื่องดื่ม ค่าวัสดุอุปกรณ์</t>
  </si>
  <si>
    <t>และประถมศึกษา  แผนงานการศึกษา   ด้านบริการชุมชนสังคม</t>
  </si>
  <si>
    <r>
      <t xml:space="preserve">และค่าใช้จ่ายอื่นๆ ที่เกี่ยวกับการจัดงานวันเด็ก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</t>
    </r>
  </si>
  <si>
    <t xml:space="preserve">        เพื่อจ่ายเป็นค่าดำเนินการตามโครงการ  เช่น  ค่าอาหาร เครื่องดื่ม   ค่าวัสดุอุปกรณ์  ค่าใช้จ่ายต่างๆ</t>
  </si>
  <si>
    <t xml:space="preserve">ค่าตอบแทนผู้ปฏิบัติราชการให้กับองค์การบริหารส่วนตำบล  เช่น  คณะกรรมการตามระเบียบ มท.ว่าด้วยการพัสดุฯ  </t>
  </si>
  <si>
    <r>
      <t xml:space="preserve">3)  </t>
    </r>
    <r>
      <rPr>
        <b/>
        <sz val="16"/>
        <color theme="1"/>
        <rFont val="TH SarabunPSK"/>
        <family val="2"/>
      </rPr>
      <t xml:space="preserve">โครงการอบรมคุณธรรมจริยธรรมบุคลากรในองค์กร </t>
    </r>
    <r>
      <rPr>
        <sz val="16"/>
        <color theme="1"/>
        <rFont val="TH SarabunPSK"/>
        <family val="2"/>
      </rPr>
      <t xml:space="preserve"> </t>
    </r>
  </si>
  <si>
    <t xml:space="preserve">ด้านบริหารทั่วไป </t>
  </si>
  <si>
    <t xml:space="preserve">      เพื่อจ่ายเป็นค่าใช้จ่ายในการจัดโครงการ    เช่น  ค่าวิทยากร  ค่าวัสดุ  ค่าอาหารและเครื่องดื่ม </t>
  </si>
  <si>
    <r>
      <t xml:space="preserve">และค่าจ้างเหมาอื่นๆ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    </t>
    </r>
  </si>
  <si>
    <t xml:space="preserve">      เพื่อจ่ายเป็นค่าใช้จ่ายในการจัดโครงการ  เช่น  ค่าวิทยากร  ค่าวัสดุอุกรณ์  อาหารเครื่องดื่ม</t>
  </si>
  <si>
    <r>
      <t xml:space="preserve">2)  </t>
    </r>
    <r>
      <rPr>
        <b/>
        <sz val="15"/>
        <color theme="1"/>
        <rFont val="TH SarabunPSK"/>
        <family val="2"/>
      </rPr>
      <t xml:space="preserve">ค่าน้ำดื่ม </t>
    </r>
    <r>
      <rPr>
        <sz val="15"/>
        <color theme="1"/>
        <rFont val="TH SarabunPSK"/>
        <family val="2"/>
      </rPr>
      <t xml:space="preserve"> </t>
    </r>
  </si>
  <si>
    <r>
      <t xml:space="preserve">1) </t>
    </r>
    <r>
      <rPr>
        <b/>
        <sz val="15"/>
        <color theme="1"/>
        <rFont val="TH SarabunPSK"/>
        <family val="2"/>
      </rPr>
      <t xml:space="preserve"> ค่าวัสดุสำนักงาน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</si>
  <si>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โครงการอบรมพัฒนาฝีมือแรงงาน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</si>
  <si>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โครงการฝึกอบรมเกษตรทฤษฎีใหม่</t>
    </r>
    <r>
      <rPr>
        <sz val="15"/>
        <color theme="1"/>
        <rFont val="TH SarabunPSK"/>
        <family val="2"/>
      </rPr>
      <t xml:space="preserve">         </t>
    </r>
  </si>
  <si>
    <t xml:space="preserve">      เพื่อจ่ายเป็นค่าใช้จ่ายในการจัดทำโครงการฝึกอบรมพัฒนาฝีมือแรงงาน ด้านช่างไม้, ช่างก่อสร้าง,  </t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</si>
  <si>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</si>
  <si>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t xml:space="preserve">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</si>
  <si>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โครงการพาเด็กเข้าวัด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</si>
  <si>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</si>
  <si>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t xml:space="preserve">        เพื่อจ่ายเป็นค่าใช้จ่ายในการดำเนินการตามโครงการ  เช่น ค่าอาหาร เครื่องดื่ม  ค่าวัสดุอุปกรณ์ ค่าใช้จ่ายต่างๆ</t>
  </si>
  <si>
    <r>
      <t xml:space="preserve">ค่าใช้จ่ายต่างๆ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</si>
  <si>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t xml:space="preserve">ค่าวัสดุอุปกรณ์ที่เกี่ยวกับการจัดงาน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ปรากฏในงานระดับก่อนวัยเรียนและ</t>
    </r>
  </si>
  <si>
    <t xml:space="preserve">        เพื่อจ่ายเป็นค่าดำเนินการตามโครงการ  เช่น  ค่าตอบแทนวิทยากร ค่าอาหารและเครื่องดื่ม   ค่าวัสดุอุปกรณ์  </t>
  </si>
  <si>
    <t xml:space="preserve">        เพื่อจ่ายเป็นค่าใช้จ่ายในการดำเนินการตามโครงการ  เช่น  ค่าตอบแทนวิทยากร ค่าอาหารและเครื่องดื่ม  </t>
  </si>
  <si>
    <r>
      <t xml:space="preserve">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</t>
    </r>
  </si>
  <si>
    <t>และประถมศึกษา แผนงานการศึกษา   ด้านบริการชุมชนสังคม</t>
  </si>
  <si>
    <t>วัฒนธรรมและนันทนาการ    ด้านบริการชุมชนและสังคม</t>
  </si>
  <si>
    <t xml:space="preserve">    เพื่อจ่ายเป็นค่าดำเนินการจัดหาอาหารกลางวันสำหรับเด็กนักเรียนของศูนย์พัฒนาเด็กเล็ก</t>
  </si>
  <si>
    <t xml:space="preserve">1. ศูนย์พัฒนาเด็กเล็กสมสนุก                   จำนวน    90   คน                  </t>
  </si>
  <si>
    <t>2. ศูนย์พัฒนาเด็กเล็กวัดรุ่งอรุณศิริสว่าง      จำนวน    53   คน</t>
  </si>
  <si>
    <t xml:space="preserve">        เพื่อจ่ายเป็นค่าใช้จ่ายในการปรับปรุงภูมิทัศน์ของศูนย์พัฒนาเด็กเล็ก  เช่น  ค่าวัสดุอุปกรณ์ ค่าใช้จ่ายต่างๆ   </t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</si>
  <si>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 และประถมศึกษา แผนงานการศึกษา</t>
    </r>
  </si>
  <si>
    <t>ด้านบริการชุมชนสังคม</t>
  </si>
  <si>
    <t xml:space="preserve">      เพื่อจ่ายเป็นค่าจัดซื้อสิ่งของเครื่องใช้ต่างๆ ในสำนักงาน และศูนย์พัฒนาเด็กเล็ก เช่น เครื่องเขียน, แบบพิมพ์</t>
  </si>
  <si>
    <t>กระดาษ, หมึกถ่ายเอกสาร, ตรายาง, แฟ้ม, ดินสอ, กาว สมุดบัญชี, สมุดประวัติข้าราชการ และอื่นๆ  ในส่วนการศึกษา</t>
  </si>
  <si>
    <t xml:space="preserve">ประเภทค่าวัสดุงานบ้านงานครัว   </t>
  </si>
  <si>
    <t>ประเภทค่าวัสดุการศึกษา</t>
  </si>
  <si>
    <t xml:space="preserve"> - ศูนย์พัฒนาเด็กเล็กสมสนุก                     จำนวน    90   คน</t>
  </si>
  <si>
    <t xml:space="preserve">แผนงานการศึกษา   ด้านบริการชุมชนและสังคม  </t>
  </si>
  <si>
    <r>
      <rPr>
        <sz val="15"/>
        <color theme="1"/>
        <rFont val="TH SarabunPSK"/>
        <family val="2"/>
      </rPr>
      <t>2.19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</si>
  <si>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t xml:space="preserve"> - ศูนย์พัฒนาเด็กเล็กวัดรุ่งอรุณศิริสว่าง        จำนวน    53   คน</t>
  </si>
  <si>
    <t xml:space="preserve"> - โรงเรียนศรีสว่างพัฒนา    จำนวน    43   คน</t>
  </si>
  <si>
    <t xml:space="preserve"> - โรงเรียนชุมชนสมสนุก     จำนวน  271   คน</t>
  </si>
  <si>
    <t xml:space="preserve"> - โรงเรียนสมาคมสื่อมวลชนกีฬาสมัครเล่นและดารา  จำนวน   220   คน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</si>
  <si>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  แผนงานการศึกษา  </t>
    </r>
  </si>
  <si>
    <r>
      <t xml:space="preserve">     เพื่อจ่ายเป็นค่าจัดซื้อตู้เหล็ก  2  บาน  จำนวน  2   ตู้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ปรากฏในงานบริหาร</t>
    </r>
  </si>
  <si>
    <t xml:space="preserve"> - โรงเรียนศรีสว่างพัฒนา   จำนวน     43   คน</t>
  </si>
  <si>
    <t xml:space="preserve"> - โรงเรียนชุมชนสมสนุก    จำนวน   271   คน</t>
  </si>
  <si>
    <t xml:space="preserve"> - โรงเรียนสมาคมสื่อมวลชนกีฬาสมัครเล่นและดารา   จำนวน   220   คน</t>
  </si>
  <si>
    <t xml:space="preserve">  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</t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</si>
  <si>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โครงการพัฒนาคุณธรรมจริยธรรมให้กับเด็กนักเรียน</t>
    </r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</si>
  <si>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</si>
  <si>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>ปรากฏในงานศาสนาวัฒนธรรมท้องถิ่น    แผนงานการศาสนาวัฒนธรรมและนันทนาการ  ด้านบริการชุมชนและสังคม</t>
  </si>
  <si>
    <r>
      <rPr>
        <sz val="15"/>
        <color theme="1"/>
        <rFont val="TH SarabunPSK"/>
        <family val="2"/>
      </rPr>
      <t>12)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</si>
  <si>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t xml:space="preserve"> -</t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</si>
  <si>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ประเภทค่าบำรุงหรือซ่อมแซมทรัพย์สิน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</si>
  <si>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โครงการปลูกป่าเฉลิมพระเกียรติ</t>
    </r>
    <r>
      <rPr>
        <sz val="15"/>
        <color theme="1"/>
        <rFont val="TH SarabunPSK"/>
        <family val="2"/>
      </rPr>
      <t xml:space="preserve">         </t>
    </r>
  </si>
  <si>
    <t xml:space="preserve">      เพื่อจ่ายเป็นค่าใช้จ่ายในการจัดทำโครงการ  เช่น  ค่าพันธุ์ไม้  ค่าวัสดุอุปกรณ์ ค่าอาหารและเครื่องดื่ม </t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</si>
  <si>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โครงการปล่อยปลาคืนสู่ธรรมชาติ</t>
    </r>
    <r>
      <rPr>
        <sz val="15"/>
        <color theme="1"/>
        <rFont val="TH SarabunPSK"/>
        <family val="2"/>
      </rPr>
      <t xml:space="preserve">         </t>
    </r>
  </si>
  <si>
    <t xml:space="preserve">      เพื่อจ่ายเป็นค่าใช้จ่ายในการดำเนินโครงการ  เช่น ค่าพันธุ์ปลา  ค่าวัสดุอุปกรณ์   ค่าอาหารและเครื่องดื่ม</t>
  </si>
  <si>
    <t xml:space="preserve">ค่าตอบแทนวิทยากร  ค่าวัสดุอุปกรณ์ ค่าอาหารและเครื่องดื่ม สำหรับผู้เข้าร่วมฝึกอบรมและวิทยากร และค่าใช้จ่ายอื่น ๆ </t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</si>
  <si>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โครงการธนาคารขยะ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</si>
  <si>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โครงการเรียนรู้นอกสถานที่</t>
    </r>
  </si>
  <si>
    <t>ปรากฏในงานระดับก่อนวัยเรียนและประถมศึกษา แผนงานการศึกษา   ด้านบริการชุมชนสังคม</t>
  </si>
  <si>
    <t xml:space="preserve">        เพื่อจ่ายเป็นค่าใช้จ่ายในการดำเนินการตามโครงการ  เช่น  ค่าตอบแทนวิทยากร  ค่าจ้างเหมาพาหนะ   </t>
  </si>
  <si>
    <r>
      <t xml:space="preserve">ค่าอาหารและเครื่องดื่ม   ค่าวัสดุอุปกรณ์   ค่าใช้จ่ายต่างๆ  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</si>
  <si>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โครงการปรับปรุงภูมิทัศน์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</si>
  <si>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</si>
  <si>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โครงการจัดปฐมนิเทศและประชุมผู้ปกครองนักเรียนใหม่</t>
    </r>
    <r>
      <rPr>
        <sz val="15"/>
        <color theme="1"/>
        <rFont val="TH SarabunPSK"/>
        <family val="2"/>
      </rPr>
      <t xml:space="preserve">    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</si>
  <si>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</si>
  <si>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</si>
  <si>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โครงการแห่เทียนเข้าพรรษา</t>
    </r>
  </si>
  <si>
    <r>
      <rPr>
        <sz val="15"/>
        <color theme="1"/>
        <rFont val="TH SarabunPSK"/>
        <family val="2"/>
      </rPr>
      <t>20)</t>
    </r>
    <r>
      <rPr>
        <b/>
        <sz val="15"/>
        <color theme="1"/>
        <rFont val="TH SarabunPSK"/>
        <family val="2"/>
      </rPr>
      <t xml:space="preserve">  โครงการจัดกิจกรรมทอดเทียนพรรษา</t>
    </r>
  </si>
  <si>
    <r>
      <rPr>
        <sz val="15"/>
        <color theme="1"/>
        <rFont val="TH SarabunPSK"/>
        <family val="2"/>
      </rPr>
      <t>21)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</si>
  <si>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22)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</si>
  <si>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23)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</si>
  <si>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4"/>
        <color theme="1"/>
        <rFont val="TH SarabunPSK"/>
        <family val="2"/>
      </rPr>
      <t xml:space="preserve">24) </t>
    </r>
    <r>
      <rPr>
        <b/>
        <sz val="14"/>
        <color theme="1"/>
        <rFont val="TH SarabunPSK"/>
        <family val="2"/>
      </rPr>
      <t>โครงการสนับสนุนค่าใช้จ่ายการบริหารสถานศึกษา</t>
    </r>
    <r>
      <rPr>
        <sz val="14"/>
        <color theme="1"/>
        <rFont val="TH SarabunPSK"/>
        <family val="2"/>
      </rPr>
      <t xml:space="preserve">     </t>
    </r>
  </si>
  <si>
    <t>รายได้</t>
  </si>
  <si>
    <t>อุดหนุน</t>
  </si>
  <si>
    <t>สนป.</t>
  </si>
  <si>
    <t>สาธาฯ</t>
  </si>
  <si>
    <t>ศึกษา</t>
  </si>
  <si>
    <t xml:space="preserve">เพื่อจ่ายเป็นค่าวัสดุงานบ้านงานครัวต่างๆ เช่น  เครื่องทำน้ำเย็น สบู่ ผงซักฟอก  น้ำยาล้างจาน  น้ำยาดับกลิ่น จาน  </t>
  </si>
  <si>
    <r>
      <t xml:space="preserve">      เพื่อจ่ายเป็นค่าจ้างเหมาบริการแม่บ้านศูนย์พัฒนาเด็กเล็ก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</si>
  <si>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 เพื่อจ่ายเป็นค่าจ้างเหมาบริการยามศูนย์พัฒนาเด็กเล็ก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</si>
  <si>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ตั้งจ่ายจากเงินอุดหนุนทัวไป 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</si>
  <si>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</si>
  <si>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</t>
    </r>
  </si>
  <si>
    <r>
      <t xml:space="preserve">จัดซื้อเทียนเข้าพรรษา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</si>
  <si>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</si>
  <si>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ปรากฏในงานศาสนาและวัฒนธรรมท้องถิ่น   แผนงานการศาสนา</t>
    </r>
  </si>
  <si>
    <r>
      <t xml:space="preserve">ค่าสนับสุนนขบวนแห่ ค่ารางวัล ค่าใช้จ่ายอื่นๆ 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</si>
  <si>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       เพื่อจ่ายเป็นค่าน้ำดื่มในศูนย์พัฒนาเด็กเล็กในเขต อบต.สมสนุก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</t>
    </r>
  </si>
  <si>
    <r>
      <t xml:space="preserve">ของศูนย์พัฒนาเด็กเล็ก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</si>
  <si>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t xml:space="preserve">เพื่อจ่ายเป็นค่าจัดซื้อวัสดุการศึกษา วัสดุสื่อการเรียนการสอนด้านต่างๆ เช่น หนังสือพัฒนาเด็ก หนังสือคู่มือครู ฯลฯ  </t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</si>
  <si>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</si>
  <si>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rPr>
        <sz val="15"/>
        <color theme="1"/>
        <rFont val="TH SarabunPSK"/>
        <family val="2"/>
      </rPr>
      <t xml:space="preserve">4)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</si>
  <si>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</si>
  <si>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</si>
  <si>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</si>
  <si>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</si>
  <si>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12)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</si>
  <si>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</si>
  <si>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โครงการส่งเสริมการเรียนรู้สู่ประชาคมอาเซียน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</si>
  <si>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</si>
  <si>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ค่าจ้างเหมาเจ้าหน้าที่แผนที่ภาษี           </t>
    </r>
  </si>
  <si>
    <r>
      <t xml:space="preserve">3. งบลงทุน          - </t>
    </r>
    <r>
      <rPr>
        <sz val="16"/>
        <color theme="1"/>
        <rFont val="TH SarabunPSK"/>
        <family val="2"/>
      </rPr>
      <t>ไม่มี</t>
    </r>
    <r>
      <rPr>
        <b/>
        <sz val="16"/>
        <color theme="1"/>
        <rFont val="TH SarabunPSK"/>
        <family val="2"/>
      </rPr>
      <t xml:space="preserve">             </t>
    </r>
  </si>
  <si>
    <r>
      <t xml:space="preserve">  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</si>
  <si>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 </t>
  </si>
  <si>
    <t xml:space="preserve">      เพื่อจ่ายเป็นค่าใช้จ่ายในการจัดนิทรรศการให้ความรู้เกี่ยวกับประชาคมอาเซียนแก่ผู้ปกครองและประชาชนทั่วไป  </t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</si>
  <si>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</si>
  <si>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</si>
  <si>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โครงการเรียนรู้นอกสถานที่</t>
    </r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</si>
  <si>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</si>
  <si>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t xml:space="preserve">        เพื่อจ่ายเป็นค่าใช้จ่ายในการจัดกิจกรรมเสริมสร้าง EQ และ  IQ   แก่เด็กนักเรียน เช่น  ค่าตอบแทนวิทยากร   </t>
  </si>
  <si>
    <t>ในงานระดับก่อนวัยเรียนและประถมศึกษา แผนงานการศึกษา   ด้านบริการชุมชนสังคม</t>
  </si>
  <si>
    <r>
      <t xml:space="preserve">ค่าตอบแทนวิทยากร  ค่าจ้างเหมาพาหนะ ค่าอาหารและเครื่องดื่ม   ค่าวัสดุอุปกรณ์   ค่าใช้จ่ายต่างๆ  ในการจัดโครงการ   </t>
    </r>
    <r>
      <rPr>
        <sz val="15"/>
        <color theme="1"/>
        <rFont val="TH SarabunPSK"/>
        <family val="2"/>
      </rPr>
      <t xml:space="preserve">  </t>
    </r>
  </si>
  <si>
    <r>
      <rPr>
        <sz val="15"/>
        <color theme="1"/>
        <rFont val="TH SarabunPSK"/>
        <family val="2"/>
      </rPr>
      <t>20)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โครงการจัดปฐมนิเทศและประชุมผู้ปกครองนักเรียนใหม่</t>
    </r>
    <r>
      <rPr>
        <sz val="15"/>
        <color theme="1"/>
        <rFont val="TH SarabunPSK"/>
        <family val="2"/>
      </rPr>
      <t xml:space="preserve">    </t>
    </r>
  </si>
  <si>
    <t xml:space="preserve">      เพื่อจ่ายเป็นค่าใช้จ่ายในการจัดกิจกรรมการเรียนรู้ของเด็กนักเรียนศูนย์พัฒนาเด็กเล็กภายนอกสถานศึกษา เช่น    </t>
  </si>
  <si>
    <r>
      <rPr>
        <sz val="15"/>
        <color theme="1"/>
        <rFont val="TH SarabunPSK"/>
        <family val="2"/>
      </rPr>
      <t>21)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</si>
  <si>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r>
      <rPr>
        <sz val="16"/>
        <color theme="1"/>
        <rFont val="TH SarabunPSK"/>
        <family val="2"/>
      </rPr>
      <t>2)</t>
    </r>
    <r>
      <rPr>
        <b/>
        <sz val="16"/>
        <color theme="1"/>
        <rFont val="TH SarabunPSK"/>
        <family val="2"/>
      </rPr>
      <t xml:space="preserve"> โครงการ จัดเก็บภาษีนอกสถานที่  </t>
    </r>
  </si>
  <si>
    <r>
      <rPr>
        <sz val="16"/>
        <color theme="1"/>
        <rFont val="TH SarabunPSK"/>
        <family val="2"/>
      </rPr>
      <t>3)</t>
    </r>
    <r>
      <rPr>
        <b/>
        <sz val="16"/>
        <color theme="1"/>
        <rFont val="TH SarabunPSK"/>
        <family val="2"/>
      </rPr>
      <t xml:space="preserve">  โครงการ ให้ความรู้แก่ผู้นำชุมชนและผู้เสียภาษี</t>
    </r>
  </si>
  <si>
    <r>
      <t xml:space="preserve">4. งบเงินอุดหนุน            </t>
    </r>
    <r>
      <rPr>
        <sz val="16"/>
        <color theme="1"/>
        <rFont val="TH SarabunPSK"/>
        <family val="2"/>
      </rPr>
      <t>-  ไม่มี</t>
    </r>
  </si>
  <si>
    <r>
      <t xml:space="preserve">3. งบลงทุน                  -  </t>
    </r>
    <r>
      <rPr>
        <sz val="16"/>
        <color theme="1"/>
        <rFont val="TH SarabunPSK"/>
        <family val="2"/>
      </rPr>
      <t>ไม่มี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</si>
  <si>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โครงการเสริมสร้างคุณธรรมจริยธรรมให้กับเด็กนักเรียน</t>
    </r>
  </si>
  <si>
    <t xml:space="preserve">แผนงานบริหารงานทั่วไป  ด้านบริหารทั่วไป           </t>
  </si>
  <si>
    <r>
      <t>3)</t>
    </r>
    <r>
      <rPr>
        <b/>
        <sz val="16"/>
        <color theme="1"/>
        <rFont val="TH SarabunPSK"/>
        <family val="2"/>
      </rPr>
      <t xml:space="preserve">  ค่าจ้างเหมาเจ้าหน้าที่บันทึกข้อมูล       </t>
    </r>
  </si>
  <si>
    <t>ปรากฏในงานกิจการประปา แผนงานการพาณิชย์  ด้านการเศรษฐกิจ</t>
  </si>
  <si>
    <t xml:space="preserve">     เพื่อจ่ายเป็นค่าจ้างเหมาปรับปรุงกิจการระบบประปา การขยายเขตประปาหมู่บ้าน การบำรุงรักษาและซ่อมแซม</t>
  </si>
  <si>
    <t xml:space="preserve">ปรากฏในงานบริหารทั่วไป แผนงานบริหารงานทั่วไป  ด้านบริหารทั่วไป   </t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</si>
  <si>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ปรากฏในงานบริหารงานทั่วไปเกี่ยวกับการรักษาความสงบภายใน  แผนงานรักษาความสงบภายใน</t>
    </r>
  </si>
  <si>
    <t xml:space="preserve">ด้านบริหารทั่วไป       </t>
  </si>
  <si>
    <r>
      <t xml:space="preserve">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ปรากฏในงานบริหารงานทั่วไปเกี่ยวกับการรักษาความสงบภายใน</t>
    </r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</si>
  <si>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ปรากฏในงานบริหารงานทั่วไปเกี่ยวกับการรักษาความสงบภายใน </t>
    </r>
  </si>
  <si>
    <r>
      <t xml:space="preserve">10)  </t>
    </r>
    <r>
      <rPr>
        <b/>
        <sz val="15"/>
        <color theme="1"/>
        <rFont val="TH SarabunPSK"/>
        <family val="2"/>
      </rPr>
      <t xml:space="preserve">โครงการจัดเวทีประชาคมแผนพัฒนาสามปี </t>
    </r>
  </si>
  <si>
    <r>
      <rPr>
        <sz val="16"/>
        <color theme="1"/>
        <rFont val="TH SarabunPSK"/>
        <family val="2"/>
      </rPr>
      <t xml:space="preserve">9)  </t>
    </r>
    <r>
      <rPr>
        <b/>
        <sz val="15"/>
        <color theme="1"/>
        <rFont val="TH SarabunPSK"/>
        <family val="2"/>
      </rPr>
      <t>โครงการจัดเวทีประชาคมแผนชุมชนระดับหมู่บ้าน,  ตำบล</t>
    </r>
  </si>
  <si>
    <r>
      <t>ตั้งจ่ายจากเงินรายได้</t>
    </r>
    <r>
      <rPr>
        <b/>
        <sz val="14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แผนงานสร้างความเข้มแข็ง</t>
    </r>
  </si>
  <si>
    <r>
      <t xml:space="preserve">11)  </t>
    </r>
    <r>
      <rPr>
        <b/>
        <sz val="15"/>
        <color theme="1"/>
        <rFont val="TH SarabunPSK"/>
        <family val="2"/>
      </rPr>
      <t>โครงการหมู่บ้านดี  ชีวีมีสุข</t>
    </r>
    <r>
      <rPr>
        <sz val="15"/>
        <color theme="1"/>
        <rFont val="TH SarabunPSK"/>
        <family val="2"/>
      </rPr>
      <t xml:space="preserve">                               </t>
    </r>
  </si>
  <si>
    <r>
      <t xml:space="preserve">12)  </t>
    </r>
    <r>
      <rPr>
        <b/>
        <sz val="15"/>
        <color theme="1"/>
        <rFont val="TH SarabunPSK"/>
        <family val="2"/>
      </rPr>
      <t>โครงการค่ายเยาวชน รักชาติ ศาสนา พระมหากษัตริย์</t>
    </r>
    <r>
      <rPr>
        <sz val="15"/>
        <color theme="1"/>
        <rFont val="TH SarabunPSK"/>
        <family val="2"/>
      </rPr>
      <t xml:space="preserve">                    </t>
    </r>
  </si>
  <si>
    <r>
      <t xml:space="preserve">14)  </t>
    </r>
    <r>
      <rPr>
        <b/>
        <sz val="16"/>
        <color theme="1"/>
        <rFont val="TH SarabunPSK"/>
        <family val="2"/>
      </rPr>
      <t xml:space="preserve">โครงการจัดเก็บข้อมูลพื้นฐาน </t>
    </r>
  </si>
  <si>
    <r>
      <t xml:space="preserve">15)  </t>
    </r>
    <r>
      <rPr>
        <b/>
        <sz val="16"/>
        <color theme="1"/>
        <rFont val="TH SarabunPSK"/>
        <family val="2"/>
      </rPr>
      <t>โครงการ ๑ ชุมชน ๑ แผนแม่บท</t>
    </r>
  </si>
  <si>
    <r>
      <t xml:space="preserve">16)  </t>
    </r>
    <r>
      <rPr>
        <b/>
        <sz val="16"/>
        <color theme="1"/>
        <rFont val="TH SarabunPSK"/>
        <family val="2"/>
      </rPr>
      <t>โครงการฝึกอบรมสภาเด็กและเยาวชนตำบลสมสนุก</t>
    </r>
    <r>
      <rPr>
        <sz val="16"/>
        <color theme="1"/>
        <rFont val="TH SarabunPSK"/>
        <family val="2"/>
      </rPr>
      <t xml:space="preserve">    </t>
    </r>
  </si>
  <si>
    <r>
      <t xml:space="preserve">17)  โครงการ </t>
    </r>
    <r>
      <rPr>
        <b/>
        <sz val="16"/>
        <color theme="1"/>
        <rFont val="TH SarabunPSK"/>
        <family val="2"/>
      </rPr>
      <t xml:space="preserve">“อบต.สมสนุก  บริการประชาชนเคลื่อนที่”    </t>
    </r>
    <r>
      <rPr>
        <sz val="16"/>
        <color theme="1"/>
        <rFont val="TH SarabunPSK"/>
        <family val="2"/>
      </rPr>
      <t xml:space="preserve">      </t>
    </r>
  </si>
  <si>
    <r>
      <t xml:space="preserve">18)  </t>
    </r>
    <r>
      <rPr>
        <b/>
        <sz val="16"/>
        <color theme="1"/>
        <rFont val="TH SarabunPSK"/>
        <family val="2"/>
      </rPr>
      <t>โครงการเสริมสร้างคุณธรรมและจริยธรรมแก่ประชาชนทั่วไป</t>
    </r>
  </si>
  <si>
    <r>
      <t xml:space="preserve">19)  </t>
    </r>
    <r>
      <rPr>
        <b/>
        <sz val="16"/>
        <color theme="1"/>
        <rFont val="TH SarabunPSK"/>
        <family val="2"/>
      </rPr>
      <t>โครงการฝึกอบรมพัฒนาส่งเสริมกิจกรรมกลุ่มสตรี</t>
    </r>
    <r>
      <rPr>
        <sz val="16"/>
        <color theme="1"/>
        <rFont val="TH SarabunPSK"/>
        <family val="2"/>
      </rPr>
      <t xml:space="preserve">      </t>
    </r>
  </si>
  <si>
    <r>
      <t xml:space="preserve">21) </t>
    </r>
    <r>
      <rPr>
        <b/>
        <sz val="16"/>
        <color theme="1"/>
        <rFont val="TH SarabunPSK"/>
        <family val="2"/>
      </rPr>
      <t xml:space="preserve">โครงการฝึกอบรมและพัฒนาประชาชน </t>
    </r>
    <r>
      <rPr>
        <sz val="16"/>
        <color theme="1"/>
        <rFont val="TH SarabunPSK"/>
        <family val="2"/>
      </rPr>
      <t xml:space="preserve"> </t>
    </r>
  </si>
  <si>
    <r>
      <t xml:space="preserve">ค่าวัสดุอุปกรณ์  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b/>
        <sz val="15"/>
        <color theme="1"/>
        <rFont val="TH SarabunPSK"/>
        <family val="2"/>
      </rPr>
      <t xml:space="preserve">   </t>
    </r>
    <r>
      <rPr>
        <sz val="15"/>
        <color theme="1"/>
        <rFont val="TH SarabunPSK"/>
        <family val="2"/>
      </rPr>
      <t>ปรากฏในงานส่งเสริมและสนับสนุน</t>
    </r>
  </si>
  <si>
    <r>
      <t xml:space="preserve">ระบบประปาและอุปกรณ์ เช่น ท่อประปา ข้อต่อ มาตรวัดน้ำ อุปกรณ์ไฟฟ้าประปา และอื่นๆ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</si>
  <si>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t xml:space="preserve">22)  </t>
    </r>
    <r>
      <rPr>
        <b/>
        <sz val="16"/>
        <color theme="1"/>
        <rFont val="TH SarabunPSK"/>
        <family val="2"/>
      </rPr>
      <t>โครงการอบรมพัฒนาฝีมือแรงงานกลุ่มสตรี</t>
    </r>
  </si>
  <si>
    <r>
      <t xml:space="preserve">23)  </t>
    </r>
    <r>
      <rPr>
        <b/>
        <sz val="16"/>
        <color theme="1"/>
        <rFont val="TH SarabunPSK"/>
        <family val="2"/>
      </rPr>
      <t>โครงการฝึกอบรมและส่งเสริมอาชีพผู้พิการ</t>
    </r>
  </si>
  <si>
    <r>
      <t xml:space="preserve">24)  </t>
    </r>
    <r>
      <rPr>
        <b/>
        <sz val="16"/>
        <color theme="1"/>
        <rFont val="TH SarabunPSK"/>
        <family val="2"/>
      </rPr>
      <t>โครงการอบรมและส่งเสริมสุขภาพผู้สูงอายุ ผู้พิการ และผู้ด้อยโอกาส</t>
    </r>
  </si>
  <si>
    <r>
      <t xml:space="preserve">25)  </t>
    </r>
    <r>
      <rPr>
        <b/>
        <sz val="16"/>
        <color theme="1"/>
        <rFont val="TH SarabunPSK"/>
        <family val="2"/>
      </rPr>
      <t xml:space="preserve">โครงการวันผู้สูงอายุ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</si>
  <si>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ด้านบริหารทั่วไป</t>
    </r>
  </si>
  <si>
    <r>
      <t xml:space="preserve">เช่นไม้ ไม้อัด ปูนซีเมนต์ เหล็ก สังกะสี  กระเบื้อง และอื่นๆที่เกี่ยวข้อง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</si>
  <si>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   ด้านบริหารทั่วไป</t>
    </r>
  </si>
  <si>
    <t>ปรากฏในงานป้องกันภัยฝ่ายพลเรือนและระงับอัคคีภัย แผนงานรักษาความสงบภายใน ด้านบริหารทั่วไป</t>
  </si>
  <si>
    <r>
      <t xml:space="preserve">     เพื่อจ่ายเป็นค่าจ้างเหมาเจ้าหน้าที่บันทึกข้อมูล</t>
    </r>
    <r>
      <rPr>
        <b/>
        <sz val="15"/>
        <color theme="1"/>
        <rFont val="TH SarabunPSK"/>
        <family val="2"/>
      </rPr>
      <t xml:space="preserve"> บันทึก  e-Plan,  e-LAAS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</si>
  <si>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t xml:space="preserve">     เพื่อจ่ายเป็นค่าจ้างเหมาเจ้าหน้าที่แผนที่ภาษี</t>
    </r>
    <r>
      <rPr>
        <b/>
        <sz val="15"/>
        <color theme="1"/>
        <rFont val="TH SarabunPSK"/>
        <family val="2"/>
      </rPr>
      <t xml:space="preserve"> บันทึก e-GP,  e-Plan ,  e-LAAS 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</si>
  <si>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ปรากฏในงานบริหารงานคลัง  แผนงานบริหารงานทั่วไป  ด้านบริหารทั่วไป   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</si>
  <si>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ด้านบริหารทั่วไป</t>
    </r>
  </si>
  <si>
    <r>
      <t xml:space="preserve">เพื่อจ่ายเป็นค่า อาหาร ค่าเครื่องดื่ม ค่าวัสดุอุปกรณ์ และอื่น 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</si>
  <si>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ปรากฏในงานบริหารงานคลัง  แผนงานบริหารงานทั่วไป  ด้านบริหารวไป</t>
    </r>
  </si>
  <si>
    <r>
      <t xml:space="preserve">น้ำมันเครื่อง   แก๊สหุงตุ้ม    รถจักรยานยนต์  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ปรากฏในงานบริหารงานคลัง  </t>
    </r>
  </si>
  <si>
    <r>
      <t xml:space="preserve">เช่น  ค่าธรรมเนียมศาล, ค่าใช้จ่ายในการดำเนินคดีตามคำพิพากษา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</si>
  <si>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ปรากฏในงานบริหารงานทั่วไปเกี่ยวกับเคหะและชุมชน   แผนงานเคหะและชุมชน                                                                    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</si>
  <si>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 แผนงานเคหะและชุมชน </t>
    </r>
  </si>
  <si>
    <r>
      <t xml:space="preserve">แก๊สหุงตุ้ม  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ปรากฏในงานบริหารทั่วไปเกี่ยวกับเคหะและชุมชน   แผนงานเคหะและ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</si>
  <si>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ปรากฏในงานไฟฟ้าถนน  แผนงานเคหะและชุมชน  ด้านบริการชุมชนและสังคม </t>
    </r>
  </si>
  <si>
    <r>
      <rPr>
        <b/>
        <i/>
        <sz val="15"/>
        <color theme="1"/>
        <rFont val="TH SarabunPSK"/>
        <family val="2"/>
      </rPr>
      <t xml:space="preserve">เงินรายได้  </t>
    </r>
    <r>
      <rPr>
        <sz val="15"/>
        <color theme="1"/>
        <rFont val="TH SarabunPSK"/>
        <family val="2"/>
      </rPr>
      <t>ปรากฏในงานบริหารทั่วไปเกี่ยวกับเคหะและชุมชน   แผนงานเคหะและชุมชน  ด้านบริการชุมชนและสังคม</t>
    </r>
  </si>
  <si>
    <r>
      <t xml:space="preserve">เพื่อจ่ายเป็นค่าวัสดุคอมพิวเตอร์  เช่น  แผ่นดิสก์ CD   กระดาษต่อเนื่อง และอื่น ๆ ที่เกี่ยวข้อง </t>
    </r>
    <r>
      <rPr>
        <b/>
        <i/>
        <sz val="15"/>
        <color theme="1"/>
        <rFont val="TH SarabunPSK"/>
        <family val="2"/>
      </rPr>
      <t xml:space="preserve">ตั้งจ่ายจาก </t>
    </r>
    <r>
      <rPr>
        <sz val="15"/>
        <color theme="1"/>
        <rFont val="TH SarabunPSK"/>
        <family val="2"/>
      </rPr>
      <t xml:space="preserve"> </t>
    </r>
  </si>
  <si>
    <r>
      <t xml:space="preserve">ที่เกี่ยวข้อง 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ปรากฏในงานบริหารทั่วไปเกี่ยวกับเคหะและชุมชน   แผนงานเคหะและชุมชน </t>
    </r>
  </si>
  <si>
    <r>
      <t xml:space="preserve">ค่าพาหนะ ค่าเช่าที่พัก ค่าลงทะเบียน และค่าใช้จ่ายอื่นๆ ที่เกี่ยวกับการเดินทางไปราชการ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</si>
  <si>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โรคพิษสุนัขบ้า และไข้หวัดนก ค่าอาหาร ค่าวัคซีน 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</si>
  <si>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r>
      <rPr>
        <sz val="15"/>
        <color theme="1"/>
        <rFont val="TH SarabunPSK"/>
        <family val="2"/>
      </rPr>
      <t xml:space="preserve">ค่าอาหาร ค่าวัคซีน  ค่าจ้างเหมาบริการอื่นๆ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 </t>
    </r>
  </si>
  <si>
    <r>
      <t xml:space="preserve">หมอกควัน น้ำมันเครื่อง แก๊สหุงตุ้ม  และอื่นๆ  </t>
    </r>
    <r>
      <rPr>
        <b/>
        <i/>
        <sz val="15"/>
        <color theme="1"/>
        <rFont val="TH SarabunPSK"/>
        <family val="2"/>
      </rPr>
      <t xml:space="preserve">ตั้ตั้งจ่ายจากเงินรายได้  </t>
    </r>
    <r>
      <rPr>
        <sz val="15"/>
        <color theme="1"/>
        <rFont val="TH SarabunPSK"/>
        <family val="2"/>
      </rPr>
      <t>ปรากฏในงานบริหารงานทั่วไป</t>
    </r>
  </si>
  <si>
    <r>
      <t xml:space="preserve">     เพื่อจ่ายเป็นค่าจัดซื้อถังขยะ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</t>
    </r>
  </si>
  <si>
    <r>
      <t xml:space="preserve">และค่าใช้จ่ายอื่น 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ปรากฏในงานบริหารงานส่งเสริมการเกษตร</t>
    </r>
  </si>
  <si>
    <r>
      <t xml:space="preserve">     เพื่อจ่ายเป็นค่าจ้างเหมาครูผู้ช่วยธุรการ การเงินและบัญชี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ปรากฏในงาน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</si>
  <si>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  แผนงานการศึกษา ด้านบริการชุมชนและสังคม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</si>
  <si>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</si>
  <si>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 ปรากฏในงานศาสนาและวัฒนธรรมท้องถิ่น   แผนงานการศาสนา</t>
    </r>
  </si>
  <si>
    <r>
      <t xml:space="preserve">ค่าสนับสุนนขบวนแห่ ค่ารางวัล ค่าใช้จ่ายอื่นๆ 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</si>
  <si>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และค่าใช้จ่ายอื่นๆ ที่เกี่ยวกับการจัดงานวันเด็ก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ปรากฏในงานระดับก่อนวัยเรียน</t>
    </r>
  </si>
  <si>
    <r>
      <t xml:space="preserve">ค่าใช้จ่ายต่างๆเช่น  ค่าอาหาร เครื่องดื่ม   ค่าวัสดุอุปกรณ์  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</si>
  <si>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</si>
  <si>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</si>
  <si>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t>ปรากฏในงานบริหารงานทั่วไปเกี่ยวกับการศึกษา แผนงานการศึกษา  ด้านบริการชุมชนและสังคม</t>
  </si>
  <si>
    <r>
      <t xml:space="preserve">วัสดุอุปกรณ์อื่นๆ ในศูนย์พัฒนาเด็กเล็ก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</t>
    </r>
  </si>
  <si>
    <r>
      <t xml:space="preserve">หม้อ  ถ้วย  ชาม ตะหลิว  ทัพพี กระติกน้ำแข็ง ฯลฯ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</si>
  <si>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ที่เกี่ยวข้องในส่วนการศึกษาและในศูนย์พัฒนาเด็กเล็ก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</t>
    </r>
  </si>
  <si>
    <r>
      <t xml:space="preserve">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</si>
  <si>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r>
      <t xml:space="preserve">8  หมู่บ้านและศูนย์พัฒนาเด็กเล็ก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</si>
  <si>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r>
      <t>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 แผนงานการศึกษา  ด้านบริการชุมชนและสังคม 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</si>
  <si>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</t>
    </r>
  </si>
  <si>
    <r>
      <t xml:space="preserve">จำเป็นเร่งด่วนตามความจำเป็นที่ไม่ได้ตั้งจ่ายไว้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 </t>
    </r>
  </si>
  <si>
    <r>
      <t>2)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</si>
  <si>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r>
      <t>3) 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</si>
  <si>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แผนงานสาธารณสุข   ด้านบริการชุมชนและสังคม</t>
    </r>
  </si>
  <si>
    <t>บริหารงานทั่วไปเกี่ยวกับสาธารณสุข  แผนงานสาธารณสุข   ด้านบริการชุมชนและสังคม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</si>
  <si>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แผนงานสาธารณสุข ด้านบริการชุมชนและสังคม</t>
    </r>
  </si>
  <si>
    <t>ปรากฏในงานบริหารงานทั่วไปเกี่ยวกับสาธารณสุข   แผนงานสาธารณสุข ด้านบริการชุมชนและสังคม</t>
  </si>
  <si>
    <t>บริหารงานทั่วไปเกี่ยวกับสาธารณสุข  แผนงานสาธารณสุข ด้านบริการชุมชนและสังคม</t>
  </si>
  <si>
    <t>สาธารณสุข  แผนงานสาธารณสุข ด้านบริการชุมชนและสังคม</t>
  </si>
  <si>
    <r>
      <rPr>
        <sz val="14"/>
        <color theme="1"/>
        <rFont val="TH SarabunPSK"/>
        <family val="2"/>
      </rPr>
      <t>ปรากฏในงานบริหารงานทั่วไปเกี่ยวกับสาธารณสุข</t>
    </r>
    <r>
      <rPr>
        <sz val="15"/>
        <color theme="1"/>
        <rFont val="TH SarabunPSK"/>
        <family val="2"/>
      </rPr>
      <t xml:space="preserve">   แผนงานสาธารณสุข ด้านบริการชุมชนและสังคม</t>
    </r>
  </si>
  <si>
    <r>
      <rPr>
        <b/>
        <i/>
        <sz val="14"/>
        <color theme="1"/>
        <rFont val="TH SarabunPSK"/>
        <family val="2"/>
      </rPr>
      <t>เงินรายได้</t>
    </r>
    <r>
      <rPr>
        <sz val="14"/>
        <color theme="1"/>
        <rFont val="TH SarabunPSK"/>
        <family val="2"/>
      </rPr>
      <t xml:space="preserve"> ปรากฏในงานปรากฏในงานบริหารงานทั่วไปเกี่ยวกับสาธารณสุข แผนงานสาธารณสุข ด้านบริการชุมชนและสังคม</t>
    </r>
  </si>
  <si>
    <t>ด้านการเศรษฐกิจ</t>
  </si>
  <si>
    <t>บริหารงานส่งเสริมการเกษตร  แผนงานการเกษตร    ด้านการเศรษฐกิจ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</si>
  <si>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ด้านการเศรษฐกิจ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</si>
  <si>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                             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</si>
  <si>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</t>
    </r>
  </si>
  <si>
    <r>
      <t xml:space="preserve">ค่าวัสดุอุปกรณ์ และค่าใช้จ่ายอื่นๆ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</si>
  <si>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t>แผนงานการเกษตร    ด้านการเศรษฐกิจ</t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</si>
  <si>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ปรากฏในงานส่งเสริมการเกษตร  แผนงานการเกษตร    ด้านการเศรษฐกิจ</t>
    </r>
  </si>
  <si>
    <r>
      <t xml:space="preserve"> และค่าใช้จ่ายอื่น 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แผนงานการเกษตร </t>
    </r>
  </si>
  <si>
    <t>แผนงานการเกษตร   ด้านการเศรษฐกิจ</t>
  </si>
  <si>
    <r>
      <t>แบบพิมพ์ต่าง ๆ  และอื่น ๆ  ที่เกี่ยวข้อง</t>
    </r>
    <r>
      <rPr>
        <b/>
        <i/>
        <sz val="15"/>
        <color theme="1"/>
        <rFont val="TH SarabunPSK"/>
        <family val="2"/>
      </rPr>
      <t xml:space="preserve"> 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</si>
  <si>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r>
      <t xml:space="preserve">องค์การบริหารส่วนตำบลสมสนุก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</si>
  <si>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</si>
  <si>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t>ปรากฏในงานบริหารงานทั่วไปเกี่ยวกับการศึกษา  แผนงานการศึกษา  ด้านบริการชุมชนและสังคม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</si>
  <si>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ปรากฏในงานบริหารงานทั่วไปเกี่ยวกับการศึกษา แผนงานการศึกษา ด้านบริการชุมชนและสังคม </t>
    </r>
  </si>
  <si>
    <t xml:space="preserve"> แผนงานการศึกษา ด้านบริการชุมชนและสังคม</t>
  </si>
  <si>
    <t>แผนงานการศึกษา  ด้านบริการชุมชนและสังคม</t>
  </si>
  <si>
    <r>
      <t>4)</t>
    </r>
    <r>
      <rPr>
        <b/>
        <sz val="16"/>
        <color theme="1"/>
        <rFont val="TH SarabunPSK"/>
        <family val="2"/>
      </rPr>
      <t xml:space="preserve">  ค่าจ้างเหมาพนักงานขับรถยนต์      </t>
    </r>
  </si>
  <si>
    <r>
      <t xml:space="preserve">     เพื่อจ่ายเป็นค่าจ้างเหมาพนักงานขับรถยนต์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</si>
  <si>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     เพื่อจ่ายเป็นค่าใช้จ่ายการแข่งขันกีฬาท้องถิ่นสัมพันธ์  เช่น  ค่าชุดนักกีฬา  ค่าอุปกรณ์กีฬา    ค่าอาหาร</t>
  </si>
  <si>
    <r>
      <t>และเครื่องดื่ม  และอื่น ๆ</t>
    </r>
    <r>
      <rPr>
        <b/>
        <i/>
        <sz val="15"/>
        <color theme="1"/>
        <rFont val="TH SarabunPSK"/>
        <family val="2"/>
      </rPr>
      <t xml:space="preserve">   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 </t>
    </r>
  </si>
  <si>
    <r>
      <t xml:space="preserve">และค่าจ้างเหมาบริการอื่นๆ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ปรากฏในงานส่งเสริมและสนับสนุนความเข้มแข็งของชุมชน       </t>
    </r>
  </si>
  <si>
    <r>
      <t xml:space="preserve">13) </t>
    </r>
    <r>
      <rPr>
        <b/>
        <sz val="15"/>
        <color theme="1"/>
        <rFont val="TH SarabunPSK"/>
        <family val="2"/>
      </rPr>
      <t xml:space="preserve"> โครงการกีฬาประชาชน ต้านภัยยาเสพติด</t>
    </r>
    <r>
      <rPr>
        <sz val="15"/>
        <color theme="1"/>
        <rFont val="TH SarabunPSK"/>
        <family val="2"/>
      </rPr>
      <t xml:space="preserve"> </t>
    </r>
  </si>
  <si>
    <r>
      <t xml:space="preserve">และค่าจ้างเหมาบริการอื่นๆ  ในการจัดการแข่งขันกีฬา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ปรากฏในงานส่งเสริมและสนับสนุน  </t>
    </r>
  </si>
  <si>
    <r>
      <t xml:space="preserve">       เพื่อจ่ายเป็นค่าใช้จ่ายในการจัดกิจกรรมของสภาเด็กและเยาวชน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4"/>
        <color theme="1"/>
        <rFont val="TH SarabunPSK"/>
        <family val="2"/>
      </rPr>
      <t>ปรากฏ</t>
    </r>
  </si>
  <si>
    <r>
      <t xml:space="preserve">20)  </t>
    </r>
    <r>
      <rPr>
        <b/>
        <sz val="16"/>
        <color theme="1"/>
        <rFont val="TH SarabunPSK"/>
        <family val="2"/>
      </rPr>
      <t xml:space="preserve">โครงการค่ายเยาวชนอาสา    </t>
    </r>
  </si>
  <si>
    <t xml:space="preserve">        เพื่อจ่ายเป็นค่าใช้จ่ายในการจัดโครงการค่ายเยาวชนอาสา ในเขตองค์การบริหารส่วนตำบลสมสนุก</t>
  </si>
  <si>
    <t xml:space="preserve">   ด้านบริการชุมชนและสังคม   </t>
  </si>
  <si>
    <t xml:space="preserve">ความเข้มแข็งของชุมชน   แผนงานสร้างความเข้มแข็งชุมชน </t>
  </si>
  <si>
    <r>
      <t>หม้อ  ถ้วย  ชาม  ช้อน ช้อนส้อม  ตะหลิว  กระชอนทัพพี กระติกน้ำแข็ง  และอื่นๆ</t>
    </r>
    <r>
      <rPr>
        <b/>
        <i/>
        <sz val="15"/>
        <color theme="1"/>
        <rFont val="TH SarabunPSK"/>
        <family val="2"/>
      </rPr>
      <t xml:space="preserve"> 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ปรากฎในงาน </t>
    </r>
  </si>
  <si>
    <r>
      <t xml:space="preserve">เพื่อจ่ายเป็นค่าวัสดุเครื่องดับเพลิง  เช่น  สายส่งน้ำดับเพลิง  ท่อดูดน้ำดับเพลิง   และอื่นๆ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</t>
    </r>
  </si>
  <si>
    <t>ตั้งจ่ายจากเงินรายได้</t>
  </si>
  <si>
    <t xml:space="preserve">ปรากฏในงานบริหารทั่วไป แผนงานบริหารงานทั่วไป ด้านบริหารทั่วไป </t>
  </si>
  <si>
    <r>
      <t xml:space="preserve">1)  </t>
    </r>
    <r>
      <rPr>
        <b/>
        <sz val="15"/>
        <color theme="1"/>
        <rFont val="TH SarabunPSK"/>
        <family val="2"/>
      </rPr>
      <t>อุดหนุนองค์กรปกครองส่วนท้องถิ่น</t>
    </r>
    <r>
      <rPr>
        <sz val="15"/>
        <color theme="1"/>
        <rFont val="TH SarabunPSK"/>
        <family val="2"/>
      </rPr>
      <t xml:space="preserve">  </t>
    </r>
  </si>
  <si>
    <r>
      <t xml:space="preserve">2)  </t>
    </r>
    <r>
      <rPr>
        <b/>
        <sz val="15"/>
        <color theme="1"/>
        <rFont val="TH SarabunPSK"/>
        <family val="2"/>
      </rPr>
      <t>อุดหนุนส่วนราชการ</t>
    </r>
  </si>
  <si>
    <t xml:space="preserve">เพื่อเป็นค่าใช้จ่ายของศูนย์ข้อมูลข่าวสารการจัดซื้อจัดจ้าง ระดับอำเภอ </t>
  </si>
  <si>
    <t xml:space="preserve">เพื่อเป็นค่าใช้จ่ายตามโครงการสนับสนุนการดำเนินงานของกาชาดจังหวัดบึงกาฬที่เป็นประโยชน์กับประชาชน  </t>
  </si>
  <si>
    <t>รายละเอียดงบประมาณรายจ่ายทั่วไป ประจำปีงบประมาณ  พ.ศ. 2560</t>
  </si>
  <si>
    <t>หน่วยงาน  กองคลัง</t>
  </si>
  <si>
    <t>หน่วยงาน  กองช่าง</t>
  </si>
  <si>
    <t xml:space="preserve">เกี่ยวกับเคหะและชุมชน   แผนงานเคหะและชุมชน  ด้านบริการชุมชนและสังคม                                                                       </t>
  </si>
  <si>
    <r>
      <t xml:space="preserve">     เพื่อจ่ายเป็นค่าจ้างเหมาเจ้าหน้าที่เขียนแบบ</t>
    </r>
    <r>
      <rPr>
        <b/>
        <sz val="15"/>
        <color theme="1"/>
        <rFont val="TH SarabunPSK"/>
        <family val="2"/>
      </rPr>
      <t xml:space="preserve">   ตั้ง</t>
    </r>
    <r>
      <rPr>
        <b/>
        <i/>
        <sz val="14"/>
        <color theme="1"/>
        <rFont val="TH SarabunPSK"/>
        <family val="2"/>
      </rPr>
      <t xml:space="preserve">จ่ายจากเงินรายได้  </t>
    </r>
    <r>
      <rPr>
        <sz val="15"/>
        <color theme="1"/>
        <rFont val="TH SarabunPSK"/>
        <family val="2"/>
      </rPr>
      <t xml:space="preserve"> ปรากฏในงานบริหารงานทั่วไป</t>
    </r>
  </si>
  <si>
    <t xml:space="preserve">2)  ค่าจ้างเหมาเจ้าหน้าที่เขียนแบบ          </t>
  </si>
  <si>
    <t>(ตามรูปแบบรายการของ อบต.)</t>
  </si>
  <si>
    <t>ปรากฎในงานไฟฟ้าและถนน   แผนงานเคหะและชุมชน  ด้านบริการชุมชนและสังคม</t>
  </si>
  <si>
    <r>
      <t xml:space="preserve">(ตามรูปแบบรายการของ อบต. )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</si>
  <si>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 xml:space="preserve">ปรากฏในงานไฟฟ้าถนน  </t>
  </si>
  <si>
    <t>แผนงานเคหะและชุมชน    ด้านบริการชุมชนและสังคม</t>
  </si>
  <si>
    <t>หน่วยงาน  กองสาธารณสุขและสิ่งแวดล้อม</t>
  </si>
  <si>
    <t>หน่วยงาน  กองส่งเสริมการเกษตร</t>
  </si>
  <si>
    <t>ประเภทค่าวัสดุวิทยาศาสตร์หรือการแพทย์</t>
  </si>
  <si>
    <r>
      <t xml:space="preserve">เพื่อจ่ายเป็นค่าวัสดุวิทยาศาสตร์หรือการแพทย์  เช่น  แอลกอฮอร์  สำลี ผ้าพันแผล เวชภัณฑ์ และอื่นๆ    </t>
    </r>
    <r>
      <rPr>
        <b/>
        <i/>
        <sz val="15"/>
        <color theme="1"/>
        <rFont val="TH SarabunPSK"/>
        <family val="2"/>
      </rPr>
      <t>ตั้งจ่าย</t>
    </r>
  </si>
  <si>
    <r>
      <rPr>
        <b/>
        <i/>
        <sz val="15"/>
        <color theme="1"/>
        <rFont val="TH SarabunPSK"/>
        <family val="2"/>
      </rPr>
      <t>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 แผนงานสาธารณสุข ด้านบริการชุมชนและสังคม</t>
    </r>
  </si>
  <si>
    <t>อุดหนุนองค์กรปกครองส่วนท้องถิ่น</t>
  </si>
  <si>
    <t xml:space="preserve">เพื่อจ่ายเป็นเงินอุดหนุนให้แก่เทศบาลตำบลปากคาด  เป็นค่าใช้จ่ายในการกำจัดขยะมูลฝอยของตำบลสมสนุก </t>
  </si>
  <si>
    <r>
      <t xml:space="preserve">ในระยะเวลา 1   ปี  </t>
    </r>
    <r>
      <rPr>
        <b/>
        <i/>
        <sz val="16"/>
        <color theme="1"/>
        <rFont val="TH SarabunPSK"/>
        <family val="2"/>
      </rPr>
      <t>ตั้งจ่ายจากเงินอุดหนุนทั่วไป</t>
    </r>
  </si>
  <si>
    <t>ปรากฏในงานบริหารงานทั่วไปเกี่ยวกับสาธารณสุข</t>
  </si>
  <si>
    <t>แผนงานสาธารณสุข   ด้านบริการชุมชนและสังคม</t>
  </si>
  <si>
    <t xml:space="preserve">เงินเดือนครูผู้ดูแลเด็ก                            </t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</si>
  <si>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</t>
    </r>
    <r>
      <rPr>
        <sz val="14"/>
        <color theme="1"/>
        <rFont val="TH SarabunPSK"/>
        <family val="2"/>
      </rPr>
      <t>ด้านบริการชุมชนและสังคม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</si>
  <si>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ค่าจ้างเหมาผู้ช่วยธุรการ การเงินและบัญชี                </t>
    </r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</si>
  <si>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โครงการอบรมศีลธรรมวันเข้าพรรษา</t>
    </r>
  </si>
  <si>
    <t xml:space="preserve">    เพื่อจ่ายเป็นค่าใช้จ่ายในกิจกรรมอบรมศีลธรรมวันเข้าพรรษา แก่ประชาชนทั่วไปและบุคลากรขององค์การบริหาร </t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</si>
  <si>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โครงการปฏิบัติธรรมช่วงเทศกาลเข้าพรรษา</t>
    </r>
  </si>
  <si>
    <t xml:space="preserve">   เพื่อจ่ายเป็นค่าใช้จ่ายในการปฏิบัติธรรม และแข่งขันสวดมนต์หมู่ทำนองสรภัญญะในช่วงเทศกาลเข้าพรรษา  </t>
  </si>
  <si>
    <r>
      <t>เงินสมทบกองทุนบำเหน็จบำนาญ</t>
    </r>
    <r>
      <rPr>
        <sz val="15"/>
        <color theme="1"/>
        <rFont val="TH SarabunPSK"/>
        <family val="2"/>
      </rPr>
      <t xml:space="preserve">  เพื่อเป็นค่าใช้จ่ายสมทบกองทุนบำเหน็จบำนาญ  </t>
    </r>
    <r>
      <rPr>
        <b/>
        <i/>
        <sz val="15"/>
        <color theme="1"/>
        <rFont val="TH SarabunPSK"/>
        <family val="2"/>
      </rPr>
      <t xml:space="preserve">งบประมาณปี  2560 </t>
    </r>
  </si>
  <si>
    <r>
      <t xml:space="preserve">เพื่อจ่ายเป็นเงินสงเคราะห์เบี้ยยังชีพสำหรับผู้พิการ 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</si>
  <si>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ประเภท เบี้ยยังชีพผู้สูงอายุ      </t>
  </si>
  <si>
    <r>
      <t xml:space="preserve">เพื่อจ่ายเป็นเงินสงเคราะห์เบี้ยยังชีพสำหรับผู้สูงอายุ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</si>
  <si>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อุดหนุนองค์กรปกครองส่วนท้องถิ่น                                </t>
  </si>
  <si>
    <t>เพื่อจ่ายเป็นค่าใช้จ่ายตามโครงการสนับสนุนการดำเนินงานของอบจ.บึงกาฬ  ที่เป็นประโยชน์กับประชาชนในเขต</t>
  </si>
  <si>
    <r>
      <t xml:space="preserve"> ตำบลสมสนุก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ปรากฏในงานศาสนาวัฒนธรรมท้องถิ่น</t>
    </r>
  </si>
  <si>
    <t xml:space="preserve">และนันทนาการ   ด้านบริการชุมชนและสังคม </t>
  </si>
  <si>
    <t>แผนงานการศาสนา</t>
  </si>
  <si>
    <t xml:space="preserve">อุดหนุนส่วนราชการ              </t>
  </si>
  <si>
    <t xml:space="preserve"> เงินอุดหนุนโครงการอาหารกลางวัน   โรงเรียนในเขต อบต.สมสนุก </t>
  </si>
  <si>
    <t xml:space="preserve">     เพื่อจ่ายเป็นค่าจัดซื้ออาหารเสริม(นม) ให้กับโรงเรียนในเขตตำบลสมสนุก</t>
  </si>
  <si>
    <t>จำนวน  3  โรงเรียน (รร.ศรีสว่างพัฒนา,รร.ชุมชนสมสนุก,รร.สมาคมฯ )</t>
  </si>
  <si>
    <t>หน่วยงาน  กองการศึกษา ศาสนาและวัฒนธรรม</t>
  </si>
  <si>
    <r>
      <rPr>
        <sz val="14"/>
        <color theme="1"/>
        <rFont val="TH SarabunPSK"/>
        <family val="2"/>
      </rPr>
      <t xml:space="preserve">อาหารว่าง และอื่นๆ 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b/>
        <sz val="14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</t>
    </r>
  </si>
  <si>
    <t xml:space="preserve">        ค่าใช้จ่ายในการจัดเวทีประชาคมแผนพัฒนาสามปี  เช่น  ค่าอาหาร อาหารว่าง ค่าเครื่องดื่มต่าง ๆ และอื่นๆ</t>
  </si>
  <si>
    <t xml:space="preserve">รถจักรยานยนต์ เครื่องพิมพ์ดีด โทรศัพท์ เครื่องปรับอากาศ โทรทัศน์ อุปกรณ์ คอมพิวเตอร์ เครื่องขยายเสียงต่างๆ </t>
  </si>
  <si>
    <r>
      <t xml:space="preserve">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ปรากฏในงานบริหารทั่วไป  </t>
    </r>
  </si>
  <si>
    <t>เพี่อจ่ายเป็นค่าน้ำมันเชื้อเพลิงและหล่อลื่น  เช่น  น้ำมันเบนซิน  น้ำมันดีเซล  น้ำมันเครื่อง และอื่นๆ  เพื่อใช้ใน</t>
  </si>
  <si>
    <r>
      <t xml:space="preserve">กิจการขององค์การบริหารส่วนตำบลสมสนุก เช่น  รถยนต์,  รถบรรทุก,  รถจักรยานยนต์  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</si>
  <si>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r>
      <t>ภาพถ่ายจากดาวเทียม    จัดทำวารสารเผยแพร่ข่าวสาร  และอื่นๆ</t>
    </r>
    <r>
      <rPr>
        <b/>
        <i/>
        <sz val="14"/>
        <color theme="1"/>
        <rFont val="TH SarabunPSK"/>
        <family val="2"/>
      </rPr>
      <t xml:space="preserve"> 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</si>
  <si>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t>เพื่อจ่ายเป็นค่าจัดซื้อวัสดุคอมพิวเตอร์  เช่น แผ่นดิสก์ หมึก แผ่นซีดี โปรแกรมต่าง ๆ  และอื่นๆ ที่เกี่ยวข้องกับการ</t>
  </si>
  <si>
    <r>
      <t xml:space="preserve">ใช้คอมพิวเตอร์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ด้านบริหารทั่วไป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</si>
  <si>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</si>
  <si>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t xml:space="preserve">      เพื่อจ่ายเป็นค่าเช่าทรัพย์สิน  ค่าโฆษณาเผยแพร่  ค่าจ้างเหมาบริการต่าง ๆ   ค่าธรรมเนียมต่าง ๆ และอื่นๆ </t>
  </si>
  <si>
    <t xml:space="preserve">      เพื่อจ่ายเป็นค่าใช้จ่ายในการบริหารจัดการธนาคารขยะ เช่นว่า แบบพิมพ์ ค่าอาหาร ค่าวัสดุ อุปกรณ์ และอื่นๆ</t>
  </si>
  <si>
    <r>
      <t xml:space="preserve">รถจักรยานยนต์    เครื่องปรับอากาศ   อุปกรณ์คอมพิวเตอร์  เครื่องขยายเสียงต่างๆ  และอื่นๆ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</si>
  <si>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น้ำมันเบรก  น้ำมันเครื่อง  หม้อน้ำ หัวเทียน   กระจกมองข้างรถยนต์   เพลา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</si>
  <si>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เพื่อจ่ายเป็นค่าวัสดุเครื่องแต่งกาย  เช่น  เสื้อ  กางเกง  ถุงมือ ถุงเท้า รองเท้า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</si>
  <si>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บริการ เช่น  ค่าจ้างเหมาแบกหามสัมภาระ,  ค่าบริการกำจัดสิ่งปฏิกูล   ค่าธรรมเนียมต่าง ๆ เช่น  ค่าธรรมเนียมศาล</t>
  </si>
  <si>
    <t xml:space="preserve">การศึกษา  แผนงานการศึกษา ด้านบริการชุมชนและสังคม        </t>
  </si>
  <si>
    <r>
      <t xml:space="preserve"> ค่าใช้จ่ายในการดำเนินคดีตามคำพิพากษา และอื่นๆโดย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 งานบริหารงานทั่วไปเกี่ยวกับ</t>
    </r>
  </si>
  <si>
    <r>
      <t xml:space="preserve">ครูผู้ดูแลเด็กศูนย์พัฒนาเด็กเล็ก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</si>
  <si>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>ปรากฎในงานบริหารงานทั่วไปเกี่ยวกับการศึกษา</t>
  </si>
  <si>
    <r>
      <t xml:space="preserve">พนักงานส่วนตำบล   ลูกจ้างและผู้นำในเขตตำบล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</si>
  <si>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r>
      <t xml:space="preserve">ค่าใช้จ่ายอื่น ๆ  ที่เกี่ยวกับการจัดเก็บข้อมูล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ปรากฏในงานบริหารทั่วไป   แผนงาน</t>
    </r>
  </si>
  <si>
    <r>
      <t xml:space="preserve">ค่าอาหารว่างและเครื่องดื่ม และค่าใช้จ่ายอื่น ๆ   ที่เกี่ยวกับการจัดโครงการ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i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ปรากฏในงาน</t>
    </r>
  </si>
  <si>
    <r>
      <t>ตำบลสมสนุก</t>
    </r>
    <r>
      <rPr>
        <b/>
        <i/>
        <sz val="14"/>
        <color theme="1"/>
        <rFont val="TH SarabunPSK"/>
        <family val="2"/>
      </rPr>
      <t xml:space="preserve">  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 แผนงานสร้าง</t>
    </r>
  </si>
  <si>
    <r>
      <rPr>
        <sz val="14"/>
        <color theme="1"/>
        <rFont val="TH SarabunPSK"/>
        <family val="2"/>
      </rPr>
      <t>เช่น ค่าวิทยากร  ค่าวัสดุ ค่าอาหารและเครื่องดื่ม และอื่นๆ</t>
    </r>
    <r>
      <rPr>
        <b/>
        <sz val="14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</t>
    </r>
  </si>
  <si>
    <r>
      <rPr>
        <sz val="14"/>
        <color theme="1"/>
        <rFont val="TH SarabunPSK"/>
        <family val="2"/>
      </rPr>
      <t xml:space="preserve">ตามแนวทางปรัชญาเศรษฐกิจพอเพียง  </t>
    </r>
    <r>
      <rPr>
        <b/>
        <i/>
        <sz val="14"/>
        <color theme="1"/>
        <rFont val="TH SarabunPSK"/>
        <family val="2"/>
      </rPr>
      <t xml:space="preserve"> 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ปรากฏในงานส่งเสริมและสนับสนุน 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</si>
  <si>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ปรากฏในงานส่งเสริมและสนับสนุนความเข้มแข็งของชุมชน   แผนงานสร้างความ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</si>
  <si>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 ปรากฏในงานส่งเสริมและสนับสนุนความเข้มแข็งของชุมชน   แผนงานสร้างความ</t>
    </r>
  </si>
  <si>
    <r>
      <t xml:space="preserve">ตั้งจ่ายจากเงินอุดหนุนทั่วไป      </t>
    </r>
    <r>
      <rPr>
        <sz val="14"/>
        <color theme="1"/>
        <rFont val="TH SarabunPSK"/>
        <family val="2"/>
      </rPr>
      <t>ปรากฏในงานส่งเสริมและสนับสนุนความเข้มแข็งของชุมชน   แผนงานสร้างความ</t>
    </r>
  </si>
  <si>
    <r>
      <t xml:space="preserve">ในการลดประมาณขยะและลดการใช้จ่ายเชื้อเพลิงในการขนย้ายขยะไปกำจัด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</si>
  <si>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 xml:space="preserve">      เพื่อจ่ายค่าจัดการเรียนการสอน  ค่าอาหารกลางวันศูนย์พัฒนาเด็กเล็ก  ค่าใช้จ่ายในการพัฒนาทักษะ      </t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</si>
  <si>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</si>
  <si>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เช่น ค่าวิทยากร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</si>
  <si>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ค่าอาหารและเครื่องดื่ม 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</t>
    </r>
  </si>
  <si>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ปรากฏในงานระดับก่อนวัยเรียนและประถมศึกษา แผนงานการศึกษา ด้านบริการชุมชนสังคม</t>
    </r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</si>
  <si>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</si>
  <si>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กับการใช้คอมพิวเตอร์  ในส่วนการศึกษาและในศูนย์พัฒนาเด็กเล็ก 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</si>
  <si>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r>
      <rPr>
        <sz val="15"/>
        <color theme="1"/>
        <rFont val="TH SarabunPSK"/>
        <family val="2"/>
      </rPr>
      <t xml:space="preserve">และศูนย์พัฒนาเด็กเล็ก </t>
    </r>
    <r>
      <rPr>
        <b/>
        <i/>
        <sz val="15"/>
        <color theme="1"/>
        <rFont val="TH SarabunPSK"/>
        <family val="2"/>
      </rPr>
      <t xml:space="preserve">   ตั้งจ่ายจากเงินอุดหนุนทั่วไป  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  </t>
    </r>
  </si>
  <si>
    <r>
      <t xml:space="preserve">เช่น  ค่าอาหาร  ค่าเครื่องดื่ม  ค่าวัสดุอุปกรณ์ และค่าจ้างเหมาบริการอื่นๆ 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</si>
  <si>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ส่วนตำบลสมสนุก  เช่น ค่าวิทยากร ค่าอาหาร และค่าใช้จ่ายอื่นๆ  ที่เกี่ยวข้องกับการจัดกิจกรรม  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</si>
  <si>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ปรากฏในงานศาสนาวัฒนธรรมท้องถิ่น แผนงานการศาสนาวัฒนธรรมและนันทนาการ ด้านบริการชุมชนและสังคม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</si>
  <si>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</si>
  <si>
    <r>
      <t xml:space="preserve">ค่าตอบแทนอปพร.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</t>
    </r>
  </si>
  <si>
    <r>
      <t xml:space="preserve">     เพื่อจ่ายเป็นค่าจัดซื้อคลอรีนและสารส้มเพื่อใช้ในกิจการประปาหมู่บ้าน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</si>
  <si>
    <r>
      <t xml:space="preserve">ในเขตตำบลสมสนุก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</si>
  <si>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r>
      <t xml:space="preserve">ประชาชน  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>ปรากฏในงานบริหารงานคลัง   แผนงานบริหารงานทั่วไป</t>
    </r>
  </si>
  <si>
    <r>
      <t xml:space="preserve">ประชาชน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ปรากฏในงานบริหารทั่วไปเกี่ยวกับเคหะและชุมชน  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</si>
  <si>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ปรากฏในงานบริหารงานทั่วไปเกี่ยวกับสาธารณสุข   </t>
    </r>
  </si>
  <si>
    <t xml:space="preserve">แผนงานสาธารณสุข  ด้านบริการชุมชนและสังคม         </t>
  </si>
  <si>
    <r>
      <t xml:space="preserve">ประชาชน   และอื่นๆ 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 xml:space="preserve">ปรากฏในงานส่งเสริมการเกษตร  แผนงานการเกษตร   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</si>
  <si>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>ปรากฏในงานบริหารทั่วไปเกี่ยวกับการศึกษา   แผนงานการศึกษา</t>
    </r>
  </si>
  <si>
    <r>
      <t xml:space="preserve"> 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ปรากฏในงานบริหารงานคลัง</t>
    </r>
  </si>
  <si>
    <r>
      <t xml:space="preserve">รถจักรยานยนต์ อุปกรณ์คอมพิวเตอร์ เครื่องขยายเสียงต่างๆ   ถนน ไหล่ทาง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</si>
  <si>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ปรากฏในงานส่งเสริมการเกษตร  แผนงานการเกษตร    ด้านการเศรษฐกิจ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</si>
  <si>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</si>
  <si>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t xml:space="preserve">โทรทัศน์ อุปกรณ์คอมพิวเตอร์  เครื่องขยายเสียงต่างๆ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</si>
  <si>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rPr>
        <sz val="15"/>
        <color theme="1"/>
        <rFont val="TH SarabunPSK"/>
        <family val="2"/>
      </rPr>
      <t>2.16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</si>
  <si>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r>
      <t xml:space="preserve">เพื่อจ่ายเป็นเงินช่วยเหลือการศึกษาบุตรแก่พนักงานส่วนตำบล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 </t>
    </r>
    <r>
      <rPr>
        <sz val="14"/>
        <color theme="1"/>
        <rFont val="TH SarabunPSK"/>
        <family val="2"/>
      </rPr>
      <t>ปรากฏในงาน</t>
    </r>
  </si>
  <si>
    <t>บริหารทั่วไปเกี่ยวกับการศึกษา  แผนงานการศึกษา   ด้านบริการชุมชนและสังคม</t>
  </si>
  <si>
    <r>
      <t xml:space="preserve">2) </t>
    </r>
    <r>
      <rPr>
        <b/>
        <sz val="16"/>
        <color theme="1"/>
        <rFont val="TH SarabunPSK"/>
        <family val="2"/>
      </rPr>
      <t xml:space="preserve"> ค่าบำรุงรักษาและซ่อมแซมกิจการประปา</t>
    </r>
  </si>
  <si>
    <t>ค่าครุภัณฑ์สำนักงาน</t>
  </si>
  <si>
    <t xml:space="preserve">1)   จัดซื้อโต๊ะทำงาน </t>
  </si>
  <si>
    <t>ด้านบริหารทั่วไป</t>
  </si>
  <si>
    <r>
      <t xml:space="preserve">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6"/>
        <color theme="1"/>
        <rFont val="TH SarabunPSK"/>
        <family val="2"/>
      </rPr>
      <t xml:space="preserve">   ปรากฎในงานบริหารทั่วไปเกี่ยวกับการสร้างความเข้มแข็งของชุมชน   </t>
    </r>
  </si>
  <si>
    <t>แผนงานสร้างความเข้มแข็งของชุมชน ด้านบริการชุมชนและสังคม</t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</si>
  <si>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โครงการรณรงค์ป้องกันและส่งเสริมคุณภาพชีวิตผู้ป่วยโรคติดต่อ</t>
    </r>
  </si>
  <si>
    <r>
      <t xml:space="preserve">    เพื่อจ่ายเป็นค่าใช้จ่ายในการจัดโครงการ  เช่น แบบพิมพ์ ค่าอาหาร ค่าวัสดุ อุปกรณ์ ค่าวิทยากร และอื่นๆ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</si>
  <si>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จากเงินรายได้  </t>
    </r>
    <r>
      <rPr>
        <sz val="15"/>
        <color theme="1"/>
        <rFont val="TH SarabunPSK"/>
        <family val="2"/>
      </rPr>
      <t>ปรากฎในงานบริหารงานทั่วไปเกี่ยวกับสาธารณสุข แผนงานสาธารณสุข ด้านบริการชุมชนและสังคม</t>
    </r>
  </si>
  <si>
    <r>
      <rPr>
        <b/>
        <i/>
        <sz val="16"/>
        <color theme="1"/>
        <rFont val="TH SarabunPSK"/>
        <family val="2"/>
      </rPr>
      <t>รายได้</t>
    </r>
    <r>
      <rPr>
        <sz val="16"/>
        <color theme="1"/>
        <rFont val="TH SarabunPSK"/>
        <family val="2"/>
      </rPr>
      <t xml:space="preserve">  ปรากฎในงานบริหารทั่วไป   แผนงานบริหารงานทั่วไป</t>
    </r>
  </si>
  <si>
    <r>
      <t xml:space="preserve">      เพื่อจ่ายเป็นค่าจัดซื้อโต๊ะทำงาน   สำหรับใช้ภายในองค์การบริหารส่วนตำบลสมสนุก  </t>
    </r>
    <r>
      <rPr>
        <b/>
        <i/>
        <sz val="16"/>
        <color theme="1"/>
        <rFont val="TH SarabunPSK"/>
        <family val="2"/>
      </rPr>
      <t>ตั้งจ่ายจากเงิน</t>
    </r>
  </si>
  <si>
    <r>
      <t>1)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เพื่อจ่ายเป็นค่าวัสดุก่อสร้าง </t>
    </r>
    <r>
      <rPr>
        <sz val="15"/>
        <color theme="1"/>
        <rFont val="TH SarabunPSK"/>
        <family val="2"/>
      </rPr>
      <t xml:space="preserve"> </t>
    </r>
  </si>
  <si>
    <r>
      <t xml:space="preserve">2)  </t>
    </r>
    <r>
      <rPr>
        <b/>
        <sz val="16"/>
        <color theme="1"/>
        <rFont val="TH SarabunPSK"/>
        <family val="2"/>
      </rPr>
      <t>ค่าวัสดุอื่น</t>
    </r>
    <r>
      <rPr>
        <sz val="16"/>
        <color theme="1"/>
        <rFont val="TH SarabunPSK"/>
        <family val="2"/>
      </rPr>
      <t xml:space="preserve"> </t>
    </r>
  </si>
  <si>
    <r>
      <t xml:space="preserve">     เพื่อจ่ายเป็นค่าจัดซื้อ มิเตอร์น้ำ มิเตอร์ไฟฟ้า หัวเชื่อมแก๊ส วาล์วเปิด-ปิดแก๊ส และอื่นๆ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</t>
    </r>
  </si>
  <si>
    <r>
      <rPr>
        <b/>
        <i/>
        <sz val="15"/>
        <color theme="1"/>
        <rFont val="TH SarabunPSK"/>
        <family val="2"/>
      </rPr>
      <t xml:space="preserve">เงินอุดหนุนทั่วไป   </t>
    </r>
    <r>
      <rPr>
        <sz val="15"/>
        <color theme="1"/>
        <rFont val="TH SarabunPSK"/>
        <family val="2"/>
      </rPr>
      <t>ปรากฏในงานบริหารทั่วไป   แผนงานบริหารงานทั่วไป ด้านบริหารทั่วไป</t>
    </r>
  </si>
  <si>
    <t>3. งบลงทุน</t>
  </si>
  <si>
    <t xml:space="preserve">แผนงานบริหารงานทั่วไป ด้านบริหารทั่วไป </t>
  </si>
  <si>
    <r>
      <t xml:space="preserve">      เพื่อจ่ายเป็นค่าจัดซื้อโต๊ะทำงาน   สำหรับใช้ในศูนย์พัฒนาเด็กเล็ก </t>
    </r>
    <r>
      <rPr>
        <b/>
        <i/>
        <sz val="16"/>
        <color theme="1"/>
        <rFont val="TH SarabunPSK"/>
        <family val="2"/>
      </rPr>
      <t>ตั้งจ่ายจากเงินรายได้</t>
    </r>
  </si>
  <si>
    <t>2)   จัดซื้อเครื่องกรองน้ำ</t>
  </si>
  <si>
    <r>
      <t xml:space="preserve">      เพื่อจ่ายเป็นค่าจัดซื้อเครื่องกรองน้ำ   สำหรับใช้ในศูนย์พัฒนาเด็กเล็ก </t>
    </r>
    <r>
      <rPr>
        <b/>
        <i/>
        <sz val="16"/>
        <color theme="1"/>
        <rFont val="TH SarabunPSK"/>
        <family val="2"/>
      </rPr>
      <t>ตั้งจ่ายจากเงินรายได้</t>
    </r>
  </si>
  <si>
    <t>ปรากฎในงานบริหารทั่วไปเกี่ยวกับการศึกษา   แผนงานการศึกษา</t>
  </si>
  <si>
    <t>3)   จัดซื้อเครื่องทำน้ำเย็น</t>
  </si>
  <si>
    <r>
      <t xml:space="preserve">      เพื่อจ่ายเป็นค่าจัดซื้อเครื่องทำน้ำเย็น  สำหรับใช้ในศูนย์พัฒนาเด็กเล็ก </t>
    </r>
    <r>
      <rPr>
        <b/>
        <i/>
        <sz val="16"/>
        <color theme="1"/>
        <rFont val="TH SarabunPSK"/>
        <family val="2"/>
      </rPr>
      <t>ตั้งจ่ายจากเงินรายได้</t>
    </r>
  </si>
  <si>
    <t xml:space="preserve">เงินค่าตอบแทนสมาชิกสภา          อบต.            </t>
  </si>
  <si>
    <t xml:space="preserve">เงินค่าตอบแทนอื่น                      </t>
  </si>
  <si>
    <t>1.9</t>
  </si>
  <si>
    <t>ค่าจ้างลูกจ้างประจำ</t>
  </si>
  <si>
    <t>ค่าตอบแทนพนักงานจ้าง</t>
  </si>
  <si>
    <t>เงินอื่นๆ (ค่าตอบแทนพิเศษพนักงานส่วนตำบล)</t>
  </si>
  <si>
    <t>ค่าครุภัณฑ์ไฟฟ้าและวิทยุ</t>
  </si>
  <si>
    <t xml:space="preserve">      เพื่อจ่ายเป็นค่าจัดซื้อเครื่องเสียงขนาดเล็กพร้อมอุปกรณ์ สำหรับใช้ภายในอบต.ตำบลสมสนุก  </t>
  </si>
  <si>
    <t xml:space="preserve">2)   จัดซื้อเครื่องเสียงขนาดเล็กพร้อมอุปกรณ์ </t>
  </si>
  <si>
    <t xml:space="preserve">ที่ดินและสิ่งก่อสร้าง </t>
  </si>
  <si>
    <t xml:space="preserve">ครุภัณฑ์  </t>
  </si>
  <si>
    <r>
      <t xml:space="preserve">1)   </t>
    </r>
    <r>
      <rPr>
        <b/>
        <sz val="16"/>
        <color theme="1"/>
        <rFont val="TH SarabunPSK"/>
        <family val="2"/>
      </rPr>
      <t>โครงการปรับปรุงศาลาประชาคม</t>
    </r>
    <r>
      <rPr>
        <sz val="16"/>
        <color theme="1"/>
        <rFont val="TH SarabunPSK"/>
        <family val="2"/>
      </rPr>
      <t xml:space="preserve"> หมู่ 1  บ้านศรีสว่างพัฒนา </t>
    </r>
  </si>
  <si>
    <r>
      <t xml:space="preserve">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6"/>
        <color theme="1"/>
        <rFont val="TH SarabunPSK"/>
        <family val="2"/>
      </rPr>
      <t xml:space="preserve">   ปรากฎในงานบริหารทั่วไป   </t>
    </r>
  </si>
  <si>
    <t>อุดหนุนเอกชน</t>
  </si>
  <si>
    <r>
      <t xml:space="preserve">1)  </t>
    </r>
    <r>
      <rPr>
        <b/>
        <sz val="15"/>
        <color theme="1"/>
        <rFont val="TH SarabunPSK"/>
        <family val="2"/>
      </rPr>
      <t>โครงการก่อสร้างรางระบายน้ำคสล.พร้อมฝาปิด</t>
    </r>
    <r>
      <rPr>
        <sz val="15"/>
        <color theme="1"/>
        <rFont val="TH SarabunPSK"/>
        <family val="2"/>
      </rPr>
      <t xml:space="preserve">  หมู่ 1  </t>
    </r>
  </si>
  <si>
    <r>
      <t xml:space="preserve">1)  </t>
    </r>
    <r>
      <rPr>
        <b/>
        <sz val="15"/>
        <color theme="1"/>
        <rFont val="TH SarabunPSK"/>
        <family val="2"/>
      </rPr>
      <t>อุดหนุนส่วนราชการ</t>
    </r>
    <r>
      <rPr>
        <sz val="15"/>
        <color theme="1"/>
        <rFont val="TH SarabunPSK"/>
        <family val="2"/>
      </rPr>
      <t xml:space="preserve"> </t>
    </r>
  </si>
  <si>
    <t>เงินทุนการศึกษา ผู้ช่วยครูผู้ดูแลเด็ก</t>
  </si>
  <si>
    <t>เพื่อจ่ายเป็นเงินทุนการศึกษาสำหรับ ผู้ช่วยครูผู้ดูแลเด็ก</t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</si>
  <si>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โครงการใช้จ่ายในการบริหารจัดการหน่วยกู้ชีพ – กู้ภัยตำบลสมสนุก</t>
    </r>
    <r>
      <rPr>
        <sz val="15"/>
        <color theme="1"/>
        <rFont val="TH SarabunPSK"/>
        <family val="2"/>
      </rPr>
      <t xml:space="preserve">         </t>
    </r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</si>
  <si>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ประเภทรายจ่ายเพื่อบำรุงรักษา หรือซ่อมแซมทรัพย์สิน</t>
    </r>
  </si>
  <si>
    <t xml:space="preserve">     เพื่อจ่ายเป็นค่าก่อสร้างรางระบายน้ำคอนกรีตเสริมเหล็กพร้อมฝาปิดแบบสำเร็จระบบแรงดึง</t>
  </si>
  <si>
    <r>
      <t xml:space="preserve">   </t>
    </r>
    <r>
      <rPr>
        <b/>
        <i/>
        <sz val="15"/>
        <color theme="1"/>
        <rFont val="TH SarabunPSK"/>
        <family val="2"/>
      </rPr>
      <t/>
    </r>
  </si>
  <si>
    <r>
      <rPr>
        <b/>
        <i/>
        <sz val="16"/>
        <color theme="1"/>
        <rFont val="TH SarabunPSK"/>
        <family val="2"/>
      </rPr>
      <t>ตั้งจ่ายจากเงินอุดหนุนทั่วไป</t>
    </r>
    <r>
      <rPr>
        <sz val="16"/>
        <color theme="1"/>
        <rFont val="TH SarabunPSK"/>
        <family val="2"/>
      </rPr>
      <t xml:space="preserve">  </t>
    </r>
  </si>
  <si>
    <t>ปรากฏในงานไฟฟ้าถนน  แผนงานเคหะและชุมชน</t>
  </si>
  <si>
    <t xml:space="preserve">  ด้านบริการชุมชนและสังคม</t>
  </si>
  <si>
    <t/>
  </si>
  <si>
    <t>โครงการก่อสร้างถนนคอนกรีตเสริมเหล็ก หมู่ 3</t>
  </si>
  <si>
    <t>โครงการก่อสร้างถนนคอนกรีตเสริมเหล็ก หมู่ 4</t>
  </si>
  <si>
    <t>โครงการก่อสร้างถนนคอนกรีตเสริมเหล็ก หมู่ 5</t>
  </si>
  <si>
    <t>โครงการก่อสร้างถนนคอนกรีตเสริมเหล็ก หมู่ 8</t>
  </si>
  <si>
    <t>เพื่อจ่ายเป็นค่าก่อสร้างรางระบายน้ำหมู่ 6-7  (ตามรูปแบบรายการของ อบต.สมสนุก) </t>
  </si>
  <si>
    <t> ตั้งจ่ายจากเงินอุดหนุนทั่วไป</t>
  </si>
  <si>
    <t>โครงการก่อสร้างรางระบายน้ำคอนกรีตเสริมเหล็ก  หมู่ 6</t>
  </si>
  <si>
    <t>เพื่อจ่ายเป็นค่าก่อสร้างรางระบายน้ำคอนกรีตเสริมเหล็ก  หมู่  6  (ตามรูปแบบรายการของอบต.สมสนุก)  ตั้งจ่ายจากเงินอุดหนุนทั่วไป</t>
  </si>
  <si>
    <t>ตั้งจ่ายจากเงินอุดหนุนทั่วไป</t>
  </si>
  <si>
    <t>โครงการลอกรางระบายน้ำ หมู่ 1</t>
  </si>
  <si>
    <t>เพื่อจ่ายเป็นค่าลอกรางระบายน้ำหมู่ 1  (ตามรูปแบบรายการของ อบต.สมสนุก)  ตั้งจ่ายจากเงินอุดหนุนทั่วไป</t>
  </si>
  <si>
    <t>งบเงินอุดหนุน</t>
  </si>
  <si>
    <t>รวม</t>
  </si>
  <si>
    <t>เงินอุดหนุน</t>
  </si>
  <si>
    <t>เงินอุดหนุนส่วนราชการ</t>
  </si>
  <si>
    <t>เพื่อจ่ายเป็นเงินอุดหนุนการไฟฟ้าส่วนภูมิภาคจังหวัดบึงกาฬ ค่าขยายเขตไฟฟ้า </t>
  </si>
  <si>
    <t>เพื่อจ่ายเป็นค่าก่อสร้างถนนคอนกรีตเสริมเหล็ก  ขนาดผิวจราจรกว้างไม่น้อยกว่า  5  เมตร  ยาว  166  เมตร  หนา  0.15  เมตร  ไหล่ทางข้างละ  0.50  เมตร  หรือพื้นที่คอนกรีตเสริมเหล็กไม่น้อยกว่า  830  ตารางเมตร  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</si>
  <si>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4  เมตร  ยาว  204  เมตร  หนา  0.15  เมตร  ไหล่ทางข้างละ  0.50  เมตร  หรือพื้นที่คอนกรีตเสริมเหล็กไม่น้อยกว่า  816  ตารางเมตร  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</si>
  <si>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6  เมตร  ยาว  212  เมตร  หนา  0.15  เมตร  ไหล่ทางข้างละ  0.50  เมตร  หรือพื้นที่คอนกรีตเสริมเหล็กไม่น้อยกว่า  1,272  ตารางเมตร  พร้อมป้ายโครงการ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</si>
  <si>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5  เมตร  ยาว  166  เมตร  หนา  0.15  เมตร  ไหล่ทางข้างละ  0.50  เมตร  หรือพื้นที่คอนกรีตเสริมเหล็กไม่น้อยกว่า  830  ตารางเมตร พร้อมป้ายโครงการ  (ตามรูปแบบรายการของอบต.สมสนุก)  ตั้งจ่ายจากเงินอุดหนุนทั่วไป</t>
  </si>
  <si>
    <t>โครงการก่อสร้างรางระบายน้ำคอนกรีตเสริมเหล็กพร้อมฝาปิด  หมู่  1</t>
  </si>
  <si>
    <t>เพื่อก่อสร้างรางระบายน้ำคอนกรีตเสริมเหล็กพร้อมฝาปิดแบบสำเร็จระบบแรงดึง ขนาด 60X58  ระยะทาง 128  เมตร</t>
  </si>
  <si>
    <t>โครงการก่อสร้างรางระบายน้ำคอนกรีตเสริมเหล็กพร้อมฝาปิดแบบสำเร็จระบบแรงดึง  หมู่ 6</t>
  </si>
  <si>
    <t>เพื่อจ่ายเป็นค่าก่อสร้างรางระบายน้ำคอนกรีตเสริมเหล็กพร้อมฝาปิดแบบสำเร็จระบบแรงดึง ขนาด 60x58  ระยะทาง 28  เมตร  และรางระบายน้ำคอนกรีตเสริมเหล็กแบบสำเร็จระบบแรงดึง ขนาด 60x58  ระยะทาง 182  เมตร (ตามรูปแบบรายการ อบต.สมสนุก ) ตั้งจ่ายจากเงินอุดหนุนทั่วไป</t>
  </si>
  <si>
    <t>โครงการก่อสร้างรางระบายน้ำคอนกรีตเสริมเหล็กพร้อมฝาปิดแบบสำเร็จระบบแรงดึง หมู่  6-7</t>
  </si>
  <si>
    <t>เพื่อจ่ายเป็นค่าก่อสร้างรางระบายน้ำคอนกรีตเสริมเหล็กพร้อมฝาปิดแบบสำเร็จระบบแรงดึง ขนาด  60x58  ระยะทาง  100  เมตร (ตามรูปแบบรายการ อบต.สมสนุก) ตั้งจ่ายจากเงินอุดหนุนทั่วไป</t>
  </si>
  <si>
    <t>โครงการวางท่อลอดถนนลูกรัง  หมู่  2</t>
  </si>
  <si>
    <t>เพื่อจ่ายเป็นค่าวางท่อลอดถนน มอก.ชั้น 3 ขนาด 100x100 เมตร  จำนวน  10  ท่อน พร้อมเทกันเซาะและกำแพงหน้าท่อ (ตามรูปแบบรายการ อบต.สมสนุก) ตั้งจ่ายจากเงินอุดหนุนทั่วไป</t>
  </si>
  <si>
    <t>โครงการวางท่อลอดถนนลูกรัง  หมู่  7</t>
  </si>
  <si>
    <t>เพื่อจ่ายเป็นค่าวางท่อลอดถนน มอก.ชั้น 3 ขนาด 100x120 เมตร จำนวน  22 ท่อน พร้อมเทกันเซาะและกำแพงหน้าท่อ (ตามรูปแบบอบต.สมสนุก ) ตั้งจ่ายจากเงินอุดหนุนทั่วไป</t>
  </si>
  <si>
    <t>2) โครงการซ่อมแซมถนนลูกรัง หมู่  2</t>
  </si>
  <si>
    <t xml:space="preserve">    เพื่อจ่ายเป็นค่าลงดินลูกรัง   ไม่น้อยกว่า   3,927   ลบม.  </t>
  </si>
  <si>
    <t xml:space="preserve">  อัดแน่นเกลี่ยตกแต่ง วางท่อลอดถนน มอก.ชั้น 3 </t>
  </si>
  <si>
    <r>
      <t xml:space="preserve">ตั้งจ่ายจากเงินอุดหนุนทั่วไป  </t>
    </r>
    <r>
      <rPr>
        <sz val="16"/>
        <color theme="1"/>
        <rFont val="TH SarabunPSK"/>
        <family val="2"/>
      </rPr>
      <t>ปรากฎในงานไฟฟ้าและถนน  แผนงานเคหะและชุมชน</t>
    </r>
  </si>
  <si>
    <t>พร้อมเทกันเซาะและกำแพงหน้าท่อ</t>
  </si>
  <si>
    <r>
      <t xml:space="preserve">3)  </t>
    </r>
    <r>
      <rPr>
        <b/>
        <sz val="15"/>
        <color theme="1"/>
        <rFont val="TH SarabunPSK"/>
        <family val="2"/>
      </rPr>
      <t xml:space="preserve">โครงการวางท่อลอดถนนลูกรัง  หมู่  2  </t>
    </r>
  </si>
  <si>
    <r>
      <t xml:space="preserve">4)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หมู่ 3   บ้านโนนถวัลย์</t>
    </r>
  </si>
  <si>
    <t xml:space="preserve">     เพื่อจ่ายเป็นค่าก่อสร้างถนนคอนกรีตเสริมเหล็กขนาดผิวจราจรกว้างไม่น้อยกว่า   5   เมตร   ยาว 166   เมตร </t>
  </si>
  <si>
    <t xml:space="preserve">หนา 0.15  เมตร หรือพื้นที่คอนกรีตเสริมเหล็กไม่น้อยกว่า  830     ตารางเมตร </t>
  </si>
  <si>
    <t>พร้อมป้ายโครงการ</t>
  </si>
  <si>
    <r>
      <t xml:space="preserve"> (ตามรูปแบบรายการ อบต.สมสนุก)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</si>
  <si>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t xml:space="preserve">     เพื่อจ่ายเป็นค่าก่อสร้างถนนคอนกรีตเสริมเหล็กขนาดผิวจราจรกว้างไม่น้อยกว่า  4    เมตร  ยาว 204   เมตร </t>
  </si>
  <si>
    <t xml:space="preserve">หนา 0.15   เมตร  หรือพื้นที่คอนกรีตเสริมเหล็กไม่น้อยกว่า  816     ตารางเมตร </t>
  </si>
  <si>
    <r>
      <t xml:space="preserve">(ตามรูปแบบรายการ อบต.สมสนุก)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</si>
  <si>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t xml:space="preserve">     เพื่อจ่ายเป็นค่าก่อสร้างถนนคอนกรีตเสริมเหล็กขนาดผิวจราจรกว้างไม่น้อยกว่า  6    เมตร ยาว 212   เมตร </t>
  </si>
  <si>
    <t xml:space="preserve">หนา 0.15  เมตร หรือพื้นที่คอนกรีตเสริมเหล็กไม่น้อยกว่า   1,272    ตารางเมตร </t>
  </si>
  <si>
    <t xml:space="preserve">พร้อมป้ายโครงการ </t>
  </si>
  <si>
    <t xml:space="preserve">     เพื่อจ่ายเป็นค่าก่อสร้างรางระบายน้ำคอนกรีตเสริมเหล็กพร้อมฝาปิดแบบสำเร็จระบบแรงดึง (รางระบายน้ำ</t>
  </si>
  <si>
    <r>
      <t xml:space="preserve">5)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 หมู่  4</t>
    </r>
  </si>
  <si>
    <r>
      <t xml:space="preserve">6)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หมู่ 5   บ้านโป่งไฮ</t>
    </r>
  </si>
  <si>
    <r>
      <t xml:space="preserve">7)  </t>
    </r>
    <r>
      <rPr>
        <b/>
        <sz val="15"/>
        <color theme="1"/>
        <rFont val="TH SarabunPSK"/>
        <family val="2"/>
      </rPr>
      <t>โครงการก่อสร้างรางระบายน้ำคอนกรีตเสริมเหล็กพร้อมฝาปิด</t>
    </r>
    <r>
      <rPr>
        <sz val="15"/>
        <color theme="1"/>
        <rFont val="TH SarabunPSK"/>
        <family val="2"/>
      </rPr>
      <t xml:space="preserve">  หมู่ 6   </t>
    </r>
  </si>
  <si>
    <r>
      <t xml:space="preserve">8)  </t>
    </r>
    <r>
      <rPr>
        <b/>
        <sz val="15"/>
        <color theme="1"/>
        <rFont val="TH SarabunPSK"/>
        <family val="2"/>
      </rPr>
      <t>โครงการก่อสร้างรางระบายน้ำคอนกรีตเสริมเหล็กพร้อมฝาปิด</t>
    </r>
    <r>
      <rPr>
        <sz val="15"/>
        <color theme="1"/>
        <rFont val="TH SarabunPSK"/>
        <family val="2"/>
      </rPr>
      <t xml:space="preserve">  หมู่ 6  -7 </t>
    </r>
  </si>
  <si>
    <t xml:space="preserve">     เพื่อจ่ายเป็นค่าก่อสร้างรางระบายน้ำคอนกรีตเสริมเหล็กพร้อมฝาปิดแบบสำเร็จระบบแรงดึง </t>
  </si>
  <si>
    <r>
      <t xml:space="preserve">10)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หมู่ 8   บ้านปทุมรัตน์</t>
    </r>
  </si>
  <si>
    <t>เมตร   จำนวน  22  ท่อน พร้อมเทกันเซาะและ</t>
  </si>
  <si>
    <t>กำแพงหน้าท่อ (ตามรูปแบบรายการ อบต. สมสนุก)</t>
  </si>
  <si>
    <t>ปรากฎในงานไฟฟ้าและถนน  แผนงานเคหะและชุมชน</t>
  </si>
  <si>
    <t xml:space="preserve">    เพื่อจ่ายเป็นค่าขยายเขตไฟฟ้าแรงต่ำพร้อมติดตั้งไฟฟ้าส่องสว่าง  หมู่ 7   </t>
  </si>
  <si>
    <t xml:space="preserve">     เพื่อจ่ายเป็นค่าก่อสร้างถนนคอนกรีตเสริมเหล็ก ขนาดผิวจราจรกว้างไม่น้อยกว่า  5  เมตร  ยาว  166  เมตร</t>
  </si>
  <si>
    <t xml:space="preserve">หนา 0.15  เมตร   หรือพื้นที่คอนกรีตเสริมเหล็กไม่น้อยกว่า   830    ตารางเมตร </t>
  </si>
  <si>
    <t xml:space="preserve">     เพื่อจ่ายเป็นค่าวางท่อลอดถนน มอก. ชั้น 3  ขนาด 1.00 X 1.20 เมตร จำนวน  10  ท่อน</t>
  </si>
  <si>
    <t>ขนาด 0.40x1.00  เมตร จำนวน  18  ท่อน พร้อมบ่อพัก 2 บ่อ  (ตามรูปแบบรายการ อบต. สมสนุก)</t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</si>
  <si>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ปรากฎในงานไฟฟ้าและถนน   แผนงานเคหะและชุมชน  ด้านบริการชุมชนและสังคม</t>
    </r>
  </si>
  <si>
    <t xml:space="preserve">    เพื่อจ่ายเป็นค่า วางท่อลอดถนน มอก.ชั้น 3 ขนาด 1.00 X 1.20  เมตร</t>
  </si>
  <si>
    <r>
      <t xml:space="preserve">9)  </t>
    </r>
    <r>
      <rPr>
        <b/>
        <sz val="15"/>
        <color theme="1"/>
        <rFont val="TH SarabunPSK"/>
        <family val="2"/>
      </rPr>
      <t>โครงการวางท่อลอดถนนลูกรัง</t>
    </r>
    <r>
      <rPr>
        <sz val="15"/>
        <color theme="1"/>
        <rFont val="TH SarabunPSK"/>
        <family val="2"/>
      </rPr>
      <t xml:space="preserve">  หมู่ 7    บ้านหนองแวงใน</t>
    </r>
  </si>
  <si>
    <t>ปรากฏในงานไฟฟ้าและถนน แผนงานเคหะและชุมชน ด้านบริการชุมชนและสังคม</t>
  </si>
  <si>
    <t>ขนาด 0.60X0.58  เมตร  ระยะทาง 128 เมตร (ตามรูปแบบรายการ อบต.สมสนุก)</t>
  </si>
  <si>
    <t>คอนกรีตเสริมเหล็กพร้อมฝาปิดแบบสำเร็จระบบแรงดึงขนาด 0.60X0.58  เมตร ระยะทาง 28  เมตร และรางระยายน้ำ</t>
  </si>
  <si>
    <t>คอนกรีตเสริมเหล็กแบบสำเร็จระบบแรงดึงขนาด 0.60X0.58  เมตร ระยะทาง  182  เมตร (ตามรูปแบบ อบต.สมสนุก)</t>
  </si>
  <si>
    <t>ขนาด  0.60X0.58  เมตร ระยะทาง  100  เมตร (ตามรูปแบบรายการ อบต.สมสนุก)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</si>
</sst>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."/>
    <numFmt numFmtId="188" formatCode="_-* #,##0_-;\-* #,##0_-;_-* &quot;-&quot;??_-;_-@_-"/>
    <numFmt numFmtId="189" formatCode="[$-1041E]#,##0;\-#,##0"/>
  </numFmts>
  <fonts count="2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i/>
      <sz val="15"/>
      <color theme="1"/>
      <name val="TH SarabunPSK"/>
      <family val="2"/>
    </font>
    <font>
      <b/>
      <i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i/>
      <sz val="15"/>
      <color theme="1"/>
      <name val="TH SarabunPSK"/>
      <family val="2"/>
    </font>
    <font>
      <sz val="16"/>
      <color rgb="FFFF6600"/>
      <name val="TH SarabunPSK"/>
      <family val="2"/>
    </font>
    <font>
      <sz val="15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2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188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88" fontId="3" fillId="0" borderId="0" xfId="1" applyNumberFormat="1" applyFont="1" applyAlignment="1"/>
    <xf numFmtId="0" fontId="3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88" fontId="4" fillId="0" borderId="0" xfId="1" applyNumberFormat="1" applyFont="1"/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88" fontId="2" fillId="0" borderId="0" xfId="0" applyNumberFormat="1" applyFont="1"/>
    <xf numFmtId="188" fontId="3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188" fontId="3" fillId="0" borderId="0" xfId="1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6" fillId="0" borderId="0" xfId="0" applyFont="1"/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188" fontId="5" fillId="0" borderId="0" xfId="1" applyNumberFormat="1" applyFont="1"/>
    <xf numFmtId="188" fontId="3" fillId="0" borderId="0" xfId="0" applyNumberFormat="1" applyFont="1" applyAlignment="1"/>
    <xf numFmtId="0" fontId="3" fillId="0" borderId="0" xfId="0" applyFont="1" applyAlignment="1"/>
    <xf numFmtId="188" fontId="3" fillId="0" borderId="0" xfId="0" applyNumberFormat="1" applyFont="1"/>
    <xf numFmtId="188" fontId="0" fillId="0" borderId="0" xfId="0" applyNumberFormat="1"/>
    <xf numFmtId="188" fontId="4" fillId="0" borderId="0" xfId="1" applyNumberFormat="1" applyFont="1" applyAlignment="1"/>
    <xf numFmtId="188" fontId="4" fillId="0" borderId="0" xfId="1" applyNumberFormat="1" applyFont="1" applyAlignment="1">
      <alignment horizontal="center"/>
    </xf>
    <xf numFmtId="188" fontId="0" fillId="0" borderId="0" xfId="1" applyNumberFormat="1" applyFont="1"/>
    <xf numFmtId="188" fontId="5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8" fontId="4" fillId="0" borderId="0" xfId="0" applyNumberFormat="1" applyFont="1"/>
    <xf numFmtId="0" fontId="9" fillId="0" borderId="0" xfId="0" applyFont="1"/>
    <xf numFmtId="188" fontId="3" fillId="0" borderId="0" xfId="0" applyNumberFormat="1" applyFont="1" applyAlignment="1">
      <alignment horizontal="right"/>
    </xf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0" xfId="1" applyNumberFormat="1" applyFont="1" applyBorder="1"/>
    <xf numFmtId="188" fontId="3" fillId="0" borderId="0" xfId="1" applyNumberFormat="1" applyFont="1" applyBorder="1"/>
    <xf numFmtId="188" fontId="2" fillId="0" borderId="0" xfId="1" applyNumberFormat="1" applyFont="1" applyAlignment="1"/>
    <xf numFmtId="188" fontId="4" fillId="0" borderId="0" xfId="1" applyNumberFormat="1" applyFont="1" applyAlignment="1">
      <alignment horizontal="left"/>
    </xf>
    <xf numFmtId="188" fontId="8" fillId="0" borderId="0" xfId="1" applyNumberFormat="1" applyFont="1" applyAlignment="1">
      <alignment horizontal="left"/>
    </xf>
    <xf numFmtId="0" fontId="13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Alignment="1">
      <alignment horizontal="right"/>
    </xf>
    <xf numFmtId="49" fontId="1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3" fillId="0" borderId="0" xfId="1" applyNumberFormat="1" applyFont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88" fontId="16" fillId="0" borderId="0" xfId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2" xfId="1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4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1" xfId="1" applyNumberFormat="1" applyFont="1" applyBorder="1" applyAlignment="1">
      <alignment horizontal="center"/>
    </xf>
    <xf numFmtId="188" fontId="2" fillId="0" borderId="1" xfId="1" applyNumberFormat="1" applyFont="1" applyBorder="1"/>
    <xf numFmtId="188" fontId="3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88" fontId="3" fillId="0" borderId="3" xfId="1" applyNumberFormat="1" applyFont="1" applyBorder="1"/>
    <xf numFmtId="188" fontId="3" fillId="0" borderId="1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88" fontId="3" fillId="0" borderId="0" xfId="1" applyNumberFormat="1" applyFont="1" applyBorder="1" applyAlignment="1">
      <alignment horizontal="right"/>
    </xf>
    <xf numFmtId="188" fontId="2" fillId="0" borderId="0" xfId="1" applyNumberFormat="1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3" xfId="1" applyNumberFormat="1" applyFont="1" applyBorder="1"/>
    <xf numFmtId="188" fontId="3" fillId="0" borderId="4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6" fillId="0" borderId="0" xfId="1" applyNumberFormat="1" applyFont="1" applyAlignme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1" fillId="2" borderId="0" xfId="2" applyNumberFormat="1" applyFont="1" applyFill="1" applyBorder="1" applyAlignment="1">
      <alignment horizontal="right" vertical="top" readingOrder="1"/>
    </xf>
    <xf numFmtId="0" fontId="21" fillId="2" borderId="0" xfId="2" applyNumberFormat="1" applyFont="1" applyFill="1" applyBorder="1" applyAlignment="1">
      <alignment vertical="center" readingOrder="1"/>
    </xf>
    <xf numFmtId="0" fontId="21" fillId="0" borderId="0" xfId="2" applyNumberFormat="1" applyFont="1" applyFill="1" applyBorder="1" applyAlignment="1">
      <alignment vertical="top" readingOrder="1"/>
    </xf>
    <xf numFmtId="0" fontId="21" fillId="0" borderId="0" xfId="2" applyNumberFormat="1" applyFont="1" applyFill="1" applyBorder="1" applyAlignment="1">
      <alignment horizontal="left" vertical="center" readingOrder="1"/>
    </xf>
    <xf numFmtId="0" fontId="22" fillId="0" borderId="0" xfId="0" applyFont="1" applyFill="1" applyBorder="1" applyAlignment="1"/>
    <xf numFmtId="0" fontId="21" fillId="2" borderId="0" xfId="2" applyNumberFormat="1" applyFont="1" applyFill="1" applyBorder="1" applyAlignment="1">
      <alignment horizontal="left" vertical="center" readingOrder="1"/>
    </xf>
    <xf numFmtId="0" fontId="23" fillId="0" borderId="0" xfId="2" applyNumberFormat="1" applyFont="1" applyFill="1" applyBorder="1" applyAlignment="1">
      <alignment horizontal="right" vertical="center" readingOrder="1"/>
    </xf>
    <xf numFmtId="0" fontId="21" fillId="2" borderId="0" xfId="2" applyNumberFormat="1" applyFont="1" applyFill="1" applyBorder="1" applyAlignment="1">
      <alignment horizontal="right" vertical="center" readingOrder="1"/>
    </xf>
    <xf numFmtId="0" fontId="21" fillId="0" borderId="0" xfId="2" applyNumberFormat="1" applyFont="1" applyFill="1" applyBorder="1" applyAlignment="1">
      <alignment vertical="center" wrapText="1" readingOrder="1"/>
    </xf>
    <xf numFmtId="0" fontId="21" fillId="2" borderId="0" xfId="2" applyNumberFormat="1" applyFont="1" applyFill="1" applyBorder="1" applyAlignment="1">
      <alignment horizontal="right" vertical="top" wrapText="1" readingOrder="1"/>
    </xf>
    <xf numFmtId="0" fontId="21" fillId="2" borderId="0" xfId="2" applyNumberFormat="1" applyFont="1" applyFill="1" applyBorder="1" applyAlignment="1">
      <alignment vertical="center" wrapText="1" readingOrder="1"/>
    </xf>
    <xf numFmtId="0" fontId="21" fillId="0" borderId="0" xfId="2" applyNumberFormat="1" applyFont="1" applyFill="1" applyBorder="1" applyAlignment="1">
      <alignment vertical="top" wrapText="1" readingOrder="1"/>
    </xf>
    <xf numFmtId="0" fontId="23" fillId="0" borderId="0" xfId="2" applyNumberFormat="1" applyFont="1" applyFill="1" applyBorder="1" applyAlignment="1">
      <alignment horizontal="right" vertical="center" wrapText="1" readingOrder="1"/>
    </xf>
    <xf numFmtId="0" fontId="23" fillId="0" borderId="0" xfId="2" applyNumberFormat="1" applyFont="1" applyFill="1" applyBorder="1" applyAlignment="1">
      <alignment vertical="center" wrapText="1" readingOrder="1"/>
    </xf>
    <xf numFmtId="0" fontId="21" fillId="2" borderId="0" xfId="2" applyNumberFormat="1" applyFont="1" applyFill="1" applyBorder="1" applyAlignment="1">
      <alignment horizontal="right" vertical="center" wrapText="1" readingOrder="1"/>
    </xf>
    <xf numFmtId="0" fontId="23" fillId="0" borderId="0" xfId="2" applyNumberFormat="1" applyFont="1" applyFill="1" applyBorder="1" applyAlignment="1">
      <alignment vertical="top" wrapText="1" readingOrder="1"/>
    </xf>
    <xf numFmtId="0" fontId="24" fillId="0" borderId="0" xfId="0" applyFont="1" applyFill="1" applyBorder="1" applyAlignment="1"/>
    <xf numFmtId="0" fontId="22" fillId="0" borderId="0" xfId="0" applyFont="1" applyFill="1" applyBorder="1"/>
    <xf numFmtId="189" fontId="21" fillId="2" borderId="0" xfId="2" applyNumberFormat="1" applyFont="1" applyFill="1" applyBorder="1" applyAlignment="1">
      <alignment horizontal="right" vertical="top" wrapText="1" readingOrder="1"/>
    </xf>
    <xf numFmtId="0" fontId="21" fillId="2" borderId="0" xfId="2" applyNumberFormat="1" applyFont="1" applyFill="1" applyBorder="1" applyAlignment="1">
      <alignment horizontal="left" vertical="top" wrapText="1" readingOrder="1"/>
    </xf>
    <xf numFmtId="188" fontId="15" fillId="0" borderId="0" xfId="1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1" fillId="0" borderId="0" xfId="2" applyNumberFormat="1" applyFont="1" applyFill="1" applyBorder="1" applyAlignment="1">
      <alignment vertical="top" wrapText="1" readingOrder="1"/>
    </xf>
    <xf numFmtId="0" fontId="22" fillId="0" borderId="0" xfId="0" applyFont="1" applyFill="1" applyBorder="1"/>
    <xf numFmtId="189" fontId="21" fillId="2" borderId="0" xfId="2" applyNumberFormat="1" applyFont="1" applyFill="1" applyBorder="1" applyAlignment="1">
      <alignment horizontal="right" vertical="top" wrapText="1" readingOrder="1"/>
    </xf>
    <xf numFmtId="0" fontId="21" fillId="2" borderId="0" xfId="2" applyNumberFormat="1" applyFont="1" applyFill="1" applyBorder="1" applyAlignment="1">
      <alignment horizontal="left" vertical="center" readingOrder="1"/>
    </xf>
    <xf numFmtId="0" fontId="22" fillId="0" borderId="0" xfId="0" applyFont="1" applyFill="1" applyBorder="1" applyAlignment="1"/>
    <xf numFmtId="0" fontId="21" fillId="0" borderId="0" xfId="2" applyNumberFormat="1" applyFont="1" applyFill="1" applyBorder="1" applyAlignment="1">
      <alignment horizontal="left" vertical="center" wrapText="1" readingOrder="1"/>
    </xf>
    <xf numFmtId="0" fontId="21" fillId="2" borderId="0" xfId="2" applyNumberFormat="1" applyFont="1" applyFill="1" applyBorder="1" applyAlignment="1">
      <alignment vertical="center" wrapText="1" readingOrder="1"/>
    </xf>
    <xf numFmtId="0" fontId="21" fillId="0" borderId="0" xfId="2" applyNumberFormat="1" applyFont="1" applyFill="1" applyBorder="1" applyAlignment="1">
      <alignment horizontal="left" vertical="center" readingOrder="1"/>
    </xf>
    <xf numFmtId="0" fontId="21" fillId="2" borderId="0" xfId="2" applyNumberFormat="1" applyFont="1" applyFill="1" applyBorder="1" applyAlignment="1">
      <alignment vertical="center" readingOrder="1"/>
    </xf>
    <xf numFmtId="189" fontId="23" fillId="0" borderId="0" xfId="2" applyNumberFormat="1" applyFont="1" applyFill="1" applyBorder="1" applyAlignment="1">
      <alignment horizontal="right" vertical="center" readingOrder="1"/>
    </xf>
    <xf numFmtId="0" fontId="23" fillId="0" borderId="0" xfId="2" applyNumberFormat="1" applyFont="1" applyFill="1" applyBorder="1" applyAlignment="1">
      <alignment horizontal="left" vertical="center" readingOrder="1"/>
    </xf>
    <xf numFmtId="0" fontId="21" fillId="2" borderId="0" xfId="2" applyNumberFormat="1" applyFont="1" applyFill="1" applyBorder="1" applyAlignment="1">
      <alignment horizontal="left" vertical="top" wrapText="1" readingOrder="1"/>
    </xf>
    <xf numFmtId="0" fontId="21" fillId="2" borderId="0" xfId="2" applyNumberFormat="1" applyFont="1" applyFill="1" applyBorder="1" applyAlignment="1">
      <alignment horizontal="left" vertical="center" wrapText="1" readingOrder="1"/>
    </xf>
    <xf numFmtId="189" fontId="21" fillId="2" borderId="0" xfId="2" applyNumberFormat="1" applyFont="1" applyFill="1" applyBorder="1" applyAlignment="1">
      <alignment horizontal="right" vertical="center" readingOrder="1"/>
    </xf>
    <xf numFmtId="0" fontId="21" fillId="0" borderId="0" xfId="2" applyNumberFormat="1" applyFont="1" applyFill="1" applyBorder="1" applyAlignment="1">
      <alignment vertical="top" readingOrder="1"/>
    </xf>
    <xf numFmtId="189" fontId="21" fillId="2" borderId="0" xfId="2" applyNumberFormat="1" applyFont="1" applyFill="1" applyBorder="1" applyAlignment="1">
      <alignment horizontal="right" vertical="top" readingOrder="1"/>
    </xf>
    <xf numFmtId="0" fontId="21" fillId="2" borderId="0" xfId="2" applyNumberFormat="1" applyFont="1" applyFill="1" applyBorder="1" applyAlignment="1">
      <alignment horizontal="left" vertical="top" readingOrder="1"/>
    </xf>
    <xf numFmtId="0" fontId="21" fillId="0" borderId="0" xfId="2" applyNumberFormat="1" applyFont="1" applyFill="1" applyBorder="1" applyAlignment="1">
      <alignment horizontal="center" vertical="center" readingOrder="1"/>
    </xf>
    <xf numFmtId="0" fontId="21" fillId="0" borderId="0" xfId="2" applyNumberFormat="1" applyFont="1" applyFill="1" applyBorder="1" applyAlignment="1">
      <alignment horizontal="center" vertical="center" wrapText="1" readingOrder="1"/>
    </xf>
    <xf numFmtId="0" fontId="21" fillId="0" borderId="0" xfId="2" applyNumberFormat="1" applyFont="1" applyFill="1" applyBorder="1" applyAlignment="1">
      <alignment vertical="center" wrapText="1" readingOrder="1"/>
    </xf>
    <xf numFmtId="189" fontId="21" fillId="2" borderId="0" xfId="2" applyNumberFormat="1" applyFont="1" applyFill="1" applyBorder="1" applyAlignment="1">
      <alignment horizontal="right" vertical="center" wrapText="1" readingOrder="1"/>
    </xf>
    <xf numFmtId="0" fontId="23" fillId="0" borderId="0" xfId="2" applyNumberFormat="1" applyFont="1" applyFill="1" applyBorder="1" applyAlignment="1">
      <alignment vertical="center" wrapText="1" readingOrder="1"/>
    </xf>
    <xf numFmtId="189" fontId="23" fillId="0" borderId="0" xfId="2" applyNumberFormat="1" applyFont="1" applyFill="1" applyBorder="1" applyAlignment="1">
      <alignment horizontal="right" vertical="center" wrapText="1" readingOrder="1"/>
    </xf>
    <xf numFmtId="0" fontId="23" fillId="0" borderId="0" xfId="2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center"/>
    </xf>
    <xf numFmtId="188" fontId="2" fillId="0" borderId="0" xfId="1" applyNumberFormat="1" applyFont="1" applyAlignment="1">
      <alignment horizontal="center"/>
    </xf>
    <xf numFmtId="188" fontId="2" fillId="0" borderId="0" xfId="1" quotePrefix="1" applyNumberFormat="1" applyFont="1" applyAlignment="1">
      <alignment horizontal="center"/>
    </xf>
    <xf numFmtId="188" fontId="3" fillId="0" borderId="0" xfId="1" applyNumberFormat="1" applyFont="1" applyBorder="1" applyAlignment="1">
      <alignment horizont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0"/>
  <sheetViews>
    <sheetView topLeftCell="A314" workbookViewId="0">
      <selection sqref="A1:J326"/>
    </sheetView>
  </sheetViews>
  <sheetFormatPr defaultRowHeight="21"/>
  <cols>
    <col min="1" max="1" width="2.625" style="1" customWidth="1"/>
    <col min="2" max="2" width="1.5" style="1" customWidth="1"/>
    <col min="3" max="3" width="4.5" style="12" customWidth="1"/>
    <col min="4" max="4" width="34.5" style="1" customWidth="1"/>
    <col min="5" max="5" width="5.5" style="1" customWidth="1"/>
    <col min="6" max="6" width="4" style="1" customWidth="1"/>
    <col min="7" max="7" width="10.875" style="1" customWidth="1"/>
    <col min="8" max="8" width="4.5" style="9" customWidth="1"/>
    <col min="9" max="9" width="10.25" style="10" customWidth="1"/>
    <col min="10" max="10" width="4.75" style="4" customWidth="1"/>
    <col min="11" max="12" width="9" style="1"/>
    <col min="13" max="13" width="9.875" style="1" bestFit="1" customWidth="1"/>
    <col min="14" max="14" width="9" style="1"/>
    <col min="15" max="15" width="14" style="1" customWidth="1"/>
    <col min="16" max="16384" width="9" style="1"/>
  </cols>
  <sheetData>
    <row r="1" spans="1:15" ht="21" customHeight="1">
      <c r="C1" s="94"/>
      <c r="J1" s="95">
        <v>1</v>
      </c>
    </row>
    <row r="2" spans="1:15">
      <c r="A2" s="256" t="s">
        <v>703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5">
      <c r="A3" s="256" t="s">
        <v>0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5">
      <c r="A4" s="256" t="s">
        <v>1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5">
      <c r="A5" s="256" t="s">
        <v>2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5" ht="17.25" customHeight="1">
      <c r="A6" s="257" t="s">
        <v>35</v>
      </c>
      <c r="B6" s="257"/>
      <c r="C6" s="257"/>
      <c r="D6" s="257"/>
      <c r="E6" s="257"/>
      <c r="F6" s="257"/>
      <c r="G6" s="257"/>
      <c r="H6" s="257"/>
      <c r="I6" s="257"/>
      <c r="J6" s="257"/>
    </row>
    <row r="7" spans="1:15">
      <c r="A7" s="3" t="s">
        <v>3</v>
      </c>
      <c r="E7" s="3" t="s">
        <v>12</v>
      </c>
      <c r="F7" s="3"/>
      <c r="G7" s="64">
        <f>SUM(G8,G27,G278,G301,G317)</f>
        <v>10177000</v>
      </c>
      <c r="H7" s="25" t="s">
        <v>13</v>
      </c>
      <c r="O7" s="26"/>
    </row>
    <row r="8" spans="1:15">
      <c r="A8" s="123">
        <v>1</v>
      </c>
      <c r="B8" s="3" t="s">
        <v>4</v>
      </c>
      <c r="E8" s="3" t="s">
        <v>12</v>
      </c>
      <c r="F8" s="3"/>
      <c r="G8" s="64">
        <f>G9+G17</f>
        <v>6452000</v>
      </c>
      <c r="H8" s="25" t="s">
        <v>13</v>
      </c>
      <c r="O8" s="14"/>
    </row>
    <row r="9" spans="1:15">
      <c r="C9" s="15" t="s">
        <v>9</v>
      </c>
      <c r="E9" s="68" t="s">
        <v>12</v>
      </c>
      <c r="F9" s="15"/>
      <c r="G9" s="14">
        <f>SUM(I10:I15)</f>
        <v>2420000</v>
      </c>
      <c r="H9" s="27" t="s">
        <v>13</v>
      </c>
    </row>
    <row r="10" spans="1:15">
      <c r="B10" s="6"/>
      <c r="C10" s="19" t="s">
        <v>18</v>
      </c>
      <c r="D10" s="6" t="s">
        <v>5</v>
      </c>
      <c r="E10" s="6" t="s">
        <v>10</v>
      </c>
      <c r="F10" s="6">
        <v>3</v>
      </c>
      <c r="G10" s="7" t="s">
        <v>11</v>
      </c>
      <c r="H10" s="17" t="s">
        <v>12</v>
      </c>
      <c r="I10" s="18">
        <v>550000</v>
      </c>
      <c r="J10" s="7" t="s">
        <v>13</v>
      </c>
      <c r="M10" s="18"/>
    </row>
    <row r="11" spans="1:15">
      <c r="B11" s="6"/>
      <c r="C11" s="19" t="s">
        <v>19</v>
      </c>
      <c r="D11" s="8" t="s">
        <v>6</v>
      </c>
      <c r="E11" s="6" t="s">
        <v>10</v>
      </c>
      <c r="F11" s="6">
        <v>3</v>
      </c>
      <c r="G11" s="7" t="s">
        <v>11</v>
      </c>
      <c r="H11" s="17" t="s">
        <v>12</v>
      </c>
      <c r="I11" s="18">
        <v>50000</v>
      </c>
      <c r="J11" s="7" t="s">
        <v>13</v>
      </c>
      <c r="M11" s="18"/>
    </row>
    <row r="12" spans="1:15">
      <c r="B12" s="6"/>
      <c r="C12" s="19" t="s">
        <v>20</v>
      </c>
      <c r="D12" s="8" t="s">
        <v>7</v>
      </c>
      <c r="E12" s="6" t="s">
        <v>10</v>
      </c>
      <c r="F12" s="6">
        <v>3</v>
      </c>
      <c r="G12" s="7" t="s">
        <v>11</v>
      </c>
      <c r="H12" s="17" t="s">
        <v>12</v>
      </c>
      <c r="I12" s="18">
        <v>50000</v>
      </c>
      <c r="J12" s="7" t="s">
        <v>13</v>
      </c>
      <c r="M12" s="18"/>
    </row>
    <row r="13" spans="1:15">
      <c r="B13" s="6"/>
      <c r="C13" s="19" t="s">
        <v>21</v>
      </c>
      <c r="D13" s="8" t="s">
        <v>8</v>
      </c>
      <c r="E13" s="6" t="s">
        <v>10</v>
      </c>
      <c r="F13" s="6">
        <v>1</v>
      </c>
      <c r="G13" s="7" t="s">
        <v>11</v>
      </c>
      <c r="H13" s="17" t="s">
        <v>12</v>
      </c>
      <c r="I13" s="18">
        <v>100000</v>
      </c>
      <c r="J13" s="7" t="s">
        <v>13</v>
      </c>
      <c r="M13" s="18"/>
    </row>
    <row r="14" spans="1:15">
      <c r="B14" s="6"/>
      <c r="C14" s="19" t="s">
        <v>22</v>
      </c>
      <c r="D14" s="6" t="s">
        <v>827</v>
      </c>
      <c r="E14" s="6" t="s">
        <v>10</v>
      </c>
      <c r="F14" s="6">
        <v>16</v>
      </c>
      <c r="G14" s="7" t="s">
        <v>11</v>
      </c>
      <c r="H14" s="17" t="s">
        <v>12</v>
      </c>
      <c r="I14" s="18">
        <v>1570000</v>
      </c>
      <c r="J14" s="7" t="s">
        <v>13</v>
      </c>
      <c r="M14" s="18"/>
    </row>
    <row r="15" spans="1:15">
      <c r="B15" s="6"/>
      <c r="C15" s="66" t="s">
        <v>23</v>
      </c>
      <c r="D15" s="6" t="s">
        <v>828</v>
      </c>
      <c r="E15" s="6" t="s">
        <v>10</v>
      </c>
      <c r="F15" s="6">
        <v>1</v>
      </c>
      <c r="G15" s="7" t="s">
        <v>11</v>
      </c>
      <c r="H15" s="17" t="s">
        <v>12</v>
      </c>
      <c r="I15" s="18">
        <v>100000</v>
      </c>
      <c r="J15" s="7" t="s">
        <v>13</v>
      </c>
      <c r="M15" s="18"/>
    </row>
    <row r="16" spans="1:15">
      <c r="B16" s="254" t="s">
        <v>361</v>
      </c>
      <c r="C16" s="254"/>
      <c r="D16" s="254"/>
      <c r="E16" s="254"/>
      <c r="F16" s="254"/>
      <c r="G16" s="254"/>
      <c r="H16" s="254"/>
      <c r="I16" s="254"/>
      <c r="J16" s="8"/>
      <c r="M16" s="26"/>
    </row>
    <row r="17" spans="1:13" ht="21.75" customHeight="1">
      <c r="C17" s="255" t="s">
        <v>14</v>
      </c>
      <c r="D17" s="255"/>
      <c r="E17" s="3" t="s">
        <v>12</v>
      </c>
      <c r="F17" s="3"/>
      <c r="G17" s="14">
        <f>SUM(I18:I23)</f>
        <v>4032000</v>
      </c>
      <c r="H17" s="25" t="s">
        <v>13</v>
      </c>
    </row>
    <row r="18" spans="1:13">
      <c r="C18" s="66" t="s">
        <v>24</v>
      </c>
      <c r="D18" s="6" t="s">
        <v>26</v>
      </c>
      <c r="E18" s="6" t="s">
        <v>10</v>
      </c>
      <c r="F18" s="1">
        <v>5</v>
      </c>
      <c r="G18" s="4" t="s">
        <v>11</v>
      </c>
      <c r="H18" s="17" t="s">
        <v>12</v>
      </c>
      <c r="I18" s="10">
        <v>1550000</v>
      </c>
      <c r="J18" s="4" t="s">
        <v>13</v>
      </c>
      <c r="M18" s="10"/>
    </row>
    <row r="19" spans="1:13">
      <c r="C19" s="66" t="s">
        <v>25</v>
      </c>
      <c r="D19" s="6" t="s">
        <v>27</v>
      </c>
      <c r="E19" s="6" t="s">
        <v>10</v>
      </c>
      <c r="F19" s="1">
        <v>3</v>
      </c>
      <c r="G19" s="4" t="s">
        <v>11</v>
      </c>
      <c r="H19" s="17" t="s">
        <v>12</v>
      </c>
      <c r="I19" s="10">
        <v>180000</v>
      </c>
      <c r="J19" s="4" t="s">
        <v>13</v>
      </c>
      <c r="M19" s="10"/>
    </row>
    <row r="20" spans="1:13">
      <c r="C20" s="66" t="s">
        <v>829</v>
      </c>
      <c r="D20" s="6" t="s">
        <v>830</v>
      </c>
      <c r="E20" s="6" t="s">
        <v>10</v>
      </c>
      <c r="F20" s="1">
        <v>1</v>
      </c>
      <c r="G20" s="138" t="s">
        <v>11</v>
      </c>
      <c r="H20" s="17" t="s">
        <v>12</v>
      </c>
      <c r="I20" s="10">
        <v>200000</v>
      </c>
      <c r="J20" s="138" t="s">
        <v>13</v>
      </c>
      <c r="M20" s="10"/>
    </row>
    <row r="21" spans="1:13">
      <c r="C21" s="66" t="s">
        <v>15</v>
      </c>
      <c r="D21" s="6" t="s">
        <v>831</v>
      </c>
      <c r="E21" s="6" t="s">
        <v>10</v>
      </c>
      <c r="F21" s="1">
        <v>13</v>
      </c>
      <c r="G21" s="4" t="s">
        <v>11</v>
      </c>
      <c r="H21" s="17" t="s">
        <v>12</v>
      </c>
      <c r="I21" s="10">
        <v>1850000</v>
      </c>
      <c r="J21" s="4" t="s">
        <v>13</v>
      </c>
      <c r="M21" s="10"/>
    </row>
    <row r="22" spans="1:13">
      <c r="C22" s="66" t="s">
        <v>16</v>
      </c>
      <c r="D22" s="6" t="s">
        <v>30</v>
      </c>
      <c r="E22" s="6" t="s">
        <v>10</v>
      </c>
      <c r="F22" s="1">
        <v>13</v>
      </c>
      <c r="G22" s="4" t="s">
        <v>11</v>
      </c>
      <c r="H22" s="17" t="s">
        <v>12</v>
      </c>
      <c r="I22" s="10">
        <v>150000</v>
      </c>
      <c r="J22" s="4" t="s">
        <v>13</v>
      </c>
      <c r="M22" s="10"/>
    </row>
    <row r="23" spans="1:13">
      <c r="C23" s="66" t="s">
        <v>17</v>
      </c>
      <c r="D23" s="6" t="s">
        <v>832</v>
      </c>
      <c r="E23" s="6" t="s">
        <v>10</v>
      </c>
      <c r="F23" s="1">
        <v>1</v>
      </c>
      <c r="G23" s="121" t="s">
        <v>11</v>
      </c>
      <c r="H23" s="17" t="s">
        <v>12</v>
      </c>
      <c r="I23" s="10">
        <v>102000</v>
      </c>
      <c r="J23" s="121" t="s">
        <v>13</v>
      </c>
      <c r="M23" s="10"/>
    </row>
    <row r="24" spans="1:13">
      <c r="B24" s="258" t="s">
        <v>362</v>
      </c>
      <c r="C24" s="258"/>
      <c r="D24" s="258"/>
      <c r="E24" s="258"/>
      <c r="F24" s="258"/>
      <c r="G24" s="258"/>
      <c r="H24" s="258"/>
      <c r="I24" s="258"/>
      <c r="J24" s="258"/>
      <c r="M24" s="26"/>
    </row>
    <row r="25" spans="1:13" ht="14.25" customHeight="1">
      <c r="B25" s="172"/>
      <c r="C25" s="172"/>
      <c r="D25" s="172"/>
      <c r="E25" s="172"/>
      <c r="F25" s="172"/>
      <c r="G25" s="172"/>
      <c r="H25" s="172"/>
      <c r="I25" s="172"/>
      <c r="J25" s="172"/>
      <c r="M25" s="26"/>
    </row>
    <row r="26" spans="1:13" ht="27" customHeight="1">
      <c r="A26" s="20" t="s">
        <v>31</v>
      </c>
      <c r="B26" s="255" t="s">
        <v>32</v>
      </c>
      <c r="C26" s="255"/>
      <c r="D26" s="255"/>
      <c r="G26" s="26"/>
      <c r="H26" s="121"/>
    </row>
    <row r="27" spans="1:13">
      <c r="B27" s="134" t="s">
        <v>33</v>
      </c>
      <c r="C27" s="134"/>
      <c r="E27" s="2" t="s">
        <v>12</v>
      </c>
      <c r="G27" s="48">
        <f>SUM(G28,G48,G226)</f>
        <v>2425000</v>
      </c>
      <c r="H27" s="60" t="s">
        <v>13</v>
      </c>
    </row>
    <row r="28" spans="1:13">
      <c r="C28" s="255" t="s">
        <v>34</v>
      </c>
      <c r="D28" s="255"/>
      <c r="E28" s="43" t="s">
        <v>12</v>
      </c>
      <c r="G28" s="48">
        <f>SUM(I33,I34,I41,I44)</f>
        <v>630000</v>
      </c>
      <c r="H28" s="60" t="s">
        <v>13</v>
      </c>
    </row>
    <row r="29" spans="1:13" ht="20.25" customHeight="1">
      <c r="C29" s="39" t="s">
        <v>84</v>
      </c>
      <c r="D29" s="259" t="s">
        <v>298</v>
      </c>
      <c r="E29" s="259"/>
      <c r="F29" s="259"/>
      <c r="G29" s="259"/>
      <c r="H29" s="259"/>
      <c r="I29" s="259"/>
      <c r="J29" s="259"/>
    </row>
    <row r="30" spans="1:13">
      <c r="C30" s="254" t="s">
        <v>363</v>
      </c>
      <c r="D30" s="254"/>
      <c r="E30" s="254"/>
      <c r="F30" s="254"/>
      <c r="G30" s="254"/>
      <c r="H30" s="254"/>
      <c r="I30" s="254"/>
      <c r="J30" s="254"/>
    </row>
    <row r="31" spans="1:13">
      <c r="C31" s="150" t="s">
        <v>465</v>
      </c>
      <c r="D31" s="115"/>
      <c r="E31" s="115"/>
      <c r="F31" s="115"/>
      <c r="G31" s="115"/>
      <c r="H31" s="115"/>
      <c r="I31" s="115"/>
      <c r="J31" s="115"/>
    </row>
    <row r="32" spans="1:13">
      <c r="C32" s="254" t="s">
        <v>787</v>
      </c>
      <c r="D32" s="254"/>
      <c r="E32" s="254"/>
      <c r="F32" s="254"/>
      <c r="G32" s="254"/>
      <c r="H32" s="254"/>
      <c r="I32" s="254"/>
      <c r="J32" s="254"/>
    </row>
    <row r="33" spans="3:10">
      <c r="C33" s="8" t="s">
        <v>366</v>
      </c>
      <c r="D33" s="23"/>
      <c r="E33" s="23"/>
      <c r="F33" s="23"/>
      <c r="G33" s="17"/>
      <c r="H33" s="17" t="s">
        <v>12</v>
      </c>
      <c r="I33" s="14">
        <v>400000</v>
      </c>
      <c r="J33" s="8" t="s">
        <v>13</v>
      </c>
    </row>
    <row r="34" spans="3:10">
      <c r="C34" s="39" t="s">
        <v>53</v>
      </c>
      <c r="D34" s="21" t="s">
        <v>308</v>
      </c>
      <c r="G34" s="17"/>
      <c r="H34" s="17" t="s">
        <v>12</v>
      </c>
      <c r="I34" s="14">
        <v>10000</v>
      </c>
      <c r="J34" s="12" t="s">
        <v>13</v>
      </c>
    </row>
    <row r="35" spans="3:10">
      <c r="D35" s="254" t="s">
        <v>309</v>
      </c>
      <c r="E35" s="254"/>
      <c r="F35" s="254"/>
      <c r="G35" s="254"/>
      <c r="H35" s="254"/>
      <c r="I35" s="254"/>
      <c r="J35" s="254"/>
    </row>
    <row r="36" spans="3:10">
      <c r="C36" s="254" t="s">
        <v>310</v>
      </c>
      <c r="D36" s="254"/>
      <c r="E36" s="254"/>
      <c r="F36" s="254"/>
      <c r="G36" s="254"/>
      <c r="H36" s="254"/>
      <c r="I36" s="254"/>
      <c r="J36" s="254"/>
    </row>
    <row r="37" spans="3:10">
      <c r="C37" s="99" t="s">
        <v>40</v>
      </c>
      <c r="D37" s="28"/>
      <c r="E37" s="28"/>
      <c r="F37" s="28"/>
      <c r="G37" s="28"/>
      <c r="H37" s="28"/>
      <c r="I37" s="28"/>
      <c r="J37" s="28"/>
    </row>
    <row r="38" spans="3:10">
      <c r="C38" s="218"/>
      <c r="D38" s="223"/>
      <c r="E38" s="223"/>
      <c r="F38" s="223"/>
      <c r="G38" s="223"/>
      <c r="H38" s="223"/>
      <c r="I38" s="223"/>
      <c r="J38" s="231">
        <v>2</v>
      </c>
    </row>
    <row r="39" spans="3:10">
      <c r="C39" s="218"/>
      <c r="D39" s="223"/>
      <c r="E39" s="223"/>
      <c r="F39" s="223"/>
      <c r="G39" s="223"/>
      <c r="H39" s="223"/>
      <c r="I39" s="223"/>
      <c r="J39" s="223"/>
    </row>
    <row r="40" spans="3:10">
      <c r="C40" s="218"/>
      <c r="D40" s="223"/>
      <c r="E40" s="223"/>
      <c r="F40" s="223"/>
      <c r="G40" s="223"/>
      <c r="H40" s="223"/>
      <c r="I40" s="223"/>
      <c r="J40" s="223"/>
    </row>
    <row r="41" spans="3:10">
      <c r="C41" s="39" t="s">
        <v>54</v>
      </c>
      <c r="D41" s="21" t="s">
        <v>292</v>
      </c>
      <c r="G41" s="17"/>
      <c r="H41" s="17" t="s">
        <v>12</v>
      </c>
      <c r="I41" s="29">
        <v>150000</v>
      </c>
      <c r="J41" s="12" t="s">
        <v>13</v>
      </c>
    </row>
    <row r="42" spans="3:10">
      <c r="D42" s="254" t="s">
        <v>224</v>
      </c>
      <c r="E42" s="254"/>
      <c r="F42" s="254"/>
      <c r="G42" s="254"/>
      <c r="H42" s="254"/>
      <c r="I42" s="254"/>
      <c r="J42" s="254"/>
    </row>
    <row r="43" spans="3:10">
      <c r="C43" s="254" t="s">
        <v>311</v>
      </c>
      <c r="D43" s="260"/>
      <c r="E43" s="260"/>
      <c r="F43" s="260"/>
      <c r="G43" s="260"/>
      <c r="H43" s="260"/>
      <c r="I43" s="260"/>
      <c r="J43" s="260"/>
    </row>
    <row r="44" spans="3:10">
      <c r="C44" s="39" t="s">
        <v>55</v>
      </c>
      <c r="D44" s="21" t="s">
        <v>38</v>
      </c>
      <c r="G44" s="17"/>
      <c r="H44" s="17" t="s">
        <v>12</v>
      </c>
      <c r="I44" s="29">
        <v>70000</v>
      </c>
      <c r="J44" s="12" t="s">
        <v>13</v>
      </c>
    </row>
    <row r="45" spans="3:10">
      <c r="D45" s="6" t="s">
        <v>116</v>
      </c>
    </row>
    <row r="46" spans="3:10">
      <c r="C46" s="6" t="s">
        <v>312</v>
      </c>
    </row>
    <row r="47" spans="3:10">
      <c r="C47" s="22"/>
      <c r="J47" s="117"/>
    </row>
    <row r="48" spans="3:10" ht="24.75" customHeight="1">
      <c r="C48" s="255" t="s">
        <v>41</v>
      </c>
      <c r="D48" s="255"/>
      <c r="E48" s="70" t="s">
        <v>12</v>
      </c>
      <c r="F48" s="43"/>
      <c r="G48" s="48">
        <f>SUM(G49,G64,G82,G101,G125,G209)</f>
        <v>1387000</v>
      </c>
      <c r="H48" s="60" t="s">
        <v>13</v>
      </c>
      <c r="J48" s="11"/>
    </row>
    <row r="49" spans="3:10">
      <c r="C49" s="66" t="s">
        <v>56</v>
      </c>
      <c r="D49" s="21" t="s">
        <v>139</v>
      </c>
      <c r="G49" s="26">
        <f>SUM(I50,I55,I58,I61)</f>
        <v>450000</v>
      </c>
      <c r="H49" s="9" t="s">
        <v>13</v>
      </c>
    </row>
    <row r="50" spans="3:10">
      <c r="D50" s="1" t="s">
        <v>413</v>
      </c>
      <c r="G50" s="17"/>
      <c r="H50" s="17" t="s">
        <v>12</v>
      </c>
      <c r="I50" s="29">
        <v>126000</v>
      </c>
      <c r="J50" s="12" t="s">
        <v>13</v>
      </c>
    </row>
    <row r="51" spans="3:10">
      <c r="D51" s="254" t="s">
        <v>320</v>
      </c>
      <c r="E51" s="254"/>
      <c r="F51" s="254"/>
      <c r="G51" s="254"/>
      <c r="H51" s="254"/>
      <c r="I51" s="254"/>
      <c r="J51" s="254"/>
    </row>
    <row r="52" spans="3:10">
      <c r="C52" s="8" t="s">
        <v>321</v>
      </c>
      <c r="D52" s="8"/>
      <c r="E52" s="8"/>
      <c r="F52" s="8"/>
      <c r="G52" s="8"/>
      <c r="H52" s="8"/>
      <c r="I52" s="8"/>
      <c r="J52" s="1"/>
    </row>
    <row r="53" spans="3:10">
      <c r="C53" s="6" t="s">
        <v>322</v>
      </c>
      <c r="E53" s="7"/>
      <c r="F53" s="7"/>
      <c r="G53" s="7"/>
      <c r="H53" s="7"/>
      <c r="I53" s="7"/>
      <c r="J53" s="7"/>
    </row>
    <row r="54" spans="3:10">
      <c r="C54" s="6" t="s">
        <v>313</v>
      </c>
    </row>
    <row r="55" spans="3:10">
      <c r="D55" s="1" t="s">
        <v>414</v>
      </c>
      <c r="G55" s="17"/>
      <c r="H55" s="17" t="s">
        <v>12</v>
      </c>
      <c r="I55" s="29">
        <v>108000</v>
      </c>
      <c r="J55" s="12" t="s">
        <v>13</v>
      </c>
    </row>
    <row r="56" spans="3:10">
      <c r="D56" s="6" t="s">
        <v>434</v>
      </c>
    </row>
    <row r="57" spans="3:10">
      <c r="C57" s="6" t="s">
        <v>435</v>
      </c>
    </row>
    <row r="58" spans="3:10">
      <c r="C58" s="172"/>
      <c r="D58" s="1" t="s">
        <v>587</v>
      </c>
      <c r="G58" s="17"/>
      <c r="H58" s="17" t="s">
        <v>12</v>
      </c>
      <c r="I58" s="29">
        <v>108000</v>
      </c>
      <c r="J58" s="172" t="s">
        <v>13</v>
      </c>
    </row>
    <row r="59" spans="3:10">
      <c r="C59" s="172"/>
      <c r="D59" s="6" t="s">
        <v>617</v>
      </c>
      <c r="J59" s="174"/>
    </row>
    <row r="60" spans="3:10">
      <c r="C60" s="6" t="s">
        <v>590</v>
      </c>
      <c r="J60" s="174"/>
    </row>
    <row r="61" spans="3:10">
      <c r="C61" s="182"/>
      <c r="D61" s="1" t="s">
        <v>683</v>
      </c>
      <c r="G61" s="17"/>
      <c r="H61" s="17" t="s">
        <v>12</v>
      </c>
      <c r="I61" s="29">
        <v>108000</v>
      </c>
      <c r="J61" s="182" t="s">
        <v>13</v>
      </c>
    </row>
    <row r="62" spans="3:10">
      <c r="C62" s="182"/>
      <c r="D62" s="6" t="s">
        <v>684</v>
      </c>
      <c r="J62" s="183"/>
    </row>
    <row r="63" spans="3:10">
      <c r="C63" s="6" t="s">
        <v>590</v>
      </c>
      <c r="J63" s="183"/>
    </row>
    <row r="64" spans="3:10">
      <c r="C64" s="128">
        <v>2.6</v>
      </c>
      <c r="D64" s="21" t="s">
        <v>378</v>
      </c>
      <c r="G64" s="26">
        <f>SUM(I65,I71,I78)</f>
        <v>30000</v>
      </c>
      <c r="H64" s="9" t="s">
        <v>13</v>
      </c>
    </row>
    <row r="65" spans="3:10">
      <c r="D65" s="1" t="s">
        <v>415</v>
      </c>
      <c r="G65" s="17"/>
      <c r="H65" s="17" t="s">
        <v>12</v>
      </c>
      <c r="I65" s="29">
        <v>10000</v>
      </c>
      <c r="J65" s="12" t="s">
        <v>13</v>
      </c>
    </row>
    <row r="66" spans="3:10">
      <c r="C66" s="59"/>
      <c r="D66" s="1" t="s">
        <v>137</v>
      </c>
      <c r="G66" s="17"/>
      <c r="I66" s="29"/>
      <c r="J66" s="59"/>
    </row>
    <row r="67" spans="3:10">
      <c r="C67" s="59" t="s">
        <v>119</v>
      </c>
      <c r="G67" s="17"/>
      <c r="I67" s="29"/>
      <c r="J67" s="59"/>
    </row>
    <row r="68" spans="3:10">
      <c r="C68" s="59" t="s">
        <v>120</v>
      </c>
      <c r="D68" s="6"/>
    </row>
    <row r="69" spans="3:10">
      <c r="C69" s="6" t="s">
        <v>314</v>
      </c>
    </row>
    <row r="70" spans="3:10">
      <c r="D70" s="1" t="s">
        <v>416</v>
      </c>
    </row>
    <row r="71" spans="3:10">
      <c r="D71" s="1" t="s">
        <v>315</v>
      </c>
      <c r="G71" s="17"/>
      <c r="H71" s="17" t="s">
        <v>12</v>
      </c>
      <c r="I71" s="29">
        <v>10000</v>
      </c>
      <c r="J71" s="12" t="s">
        <v>13</v>
      </c>
    </row>
    <row r="72" spans="3:10">
      <c r="D72" s="6" t="s">
        <v>117</v>
      </c>
    </row>
    <row r="73" spans="3:10">
      <c r="C73" s="6" t="s">
        <v>316</v>
      </c>
    </row>
    <row r="74" spans="3:10">
      <c r="C74" s="6"/>
      <c r="J74" s="220"/>
    </row>
    <row r="75" spans="3:10">
      <c r="C75" s="6"/>
      <c r="J75" s="220">
        <v>3</v>
      </c>
    </row>
    <row r="76" spans="3:10">
      <c r="C76" s="6"/>
      <c r="J76" s="220"/>
    </row>
    <row r="77" spans="3:10">
      <c r="C77" s="6"/>
      <c r="J77" s="220"/>
    </row>
    <row r="78" spans="3:10">
      <c r="D78" s="1" t="s">
        <v>417</v>
      </c>
      <c r="G78" s="17"/>
      <c r="H78" s="17" t="s">
        <v>12</v>
      </c>
      <c r="I78" s="29">
        <v>10000</v>
      </c>
      <c r="J78" s="12" t="s">
        <v>13</v>
      </c>
    </row>
    <row r="79" spans="3:10">
      <c r="D79" s="6" t="s">
        <v>138</v>
      </c>
    </row>
    <row r="80" spans="3:10">
      <c r="C80" s="6" t="s">
        <v>317</v>
      </c>
      <c r="H80" s="6"/>
      <c r="J80" s="61"/>
    </row>
    <row r="81" spans="3:10" ht="12" customHeight="1">
      <c r="C81" s="1"/>
    </row>
    <row r="82" spans="3:10">
      <c r="C82" s="3" t="s">
        <v>44</v>
      </c>
      <c r="G82" s="26">
        <f>SUM(I84,I88,I92,I96)</f>
        <v>337000</v>
      </c>
      <c r="H82" s="9" t="s">
        <v>13</v>
      </c>
    </row>
    <row r="83" spans="3:10">
      <c r="C83" s="128">
        <v>2.7</v>
      </c>
      <c r="D83" s="65" t="s">
        <v>377</v>
      </c>
      <c r="E83" s="65"/>
      <c r="F83" s="65"/>
      <c r="G83" s="65"/>
      <c r="H83" s="65"/>
    </row>
    <row r="84" spans="3:10">
      <c r="D84" s="1" t="s">
        <v>407</v>
      </c>
      <c r="G84" s="17"/>
      <c r="H84" s="17" t="s">
        <v>12</v>
      </c>
      <c r="I84" s="29">
        <v>120000</v>
      </c>
      <c r="J84" s="12" t="s">
        <v>13</v>
      </c>
    </row>
    <row r="85" spans="3:10">
      <c r="D85" s="6" t="s">
        <v>118</v>
      </c>
    </row>
    <row r="86" spans="3:10">
      <c r="C86" s="6" t="s">
        <v>350</v>
      </c>
    </row>
    <row r="87" spans="3:10">
      <c r="C87" s="6" t="s">
        <v>351</v>
      </c>
      <c r="F87" s="6"/>
    </row>
    <row r="88" spans="3:10">
      <c r="D88" s="1" t="s">
        <v>408</v>
      </c>
      <c r="G88" s="17"/>
      <c r="H88" s="17" t="s">
        <v>12</v>
      </c>
      <c r="I88" s="29">
        <v>157000</v>
      </c>
      <c r="J88" s="12" t="s">
        <v>13</v>
      </c>
    </row>
    <row r="89" spans="3:10">
      <c r="D89" s="6" t="s">
        <v>232</v>
      </c>
    </row>
    <row r="90" spans="3:10">
      <c r="C90" s="6" t="s">
        <v>765</v>
      </c>
    </row>
    <row r="91" spans="3:10">
      <c r="C91" s="6" t="s">
        <v>340</v>
      </c>
      <c r="J91" s="61"/>
    </row>
    <row r="92" spans="3:10">
      <c r="D92" s="1" t="s">
        <v>466</v>
      </c>
      <c r="H92" s="17" t="s">
        <v>12</v>
      </c>
      <c r="I92" s="29">
        <v>10000</v>
      </c>
      <c r="J92" s="12" t="s">
        <v>13</v>
      </c>
    </row>
    <row r="93" spans="3:10">
      <c r="D93" s="6" t="s">
        <v>132</v>
      </c>
    </row>
    <row r="94" spans="3:10">
      <c r="C94" s="6" t="s">
        <v>436</v>
      </c>
    </row>
    <row r="95" spans="3:10">
      <c r="C95" s="6" t="s">
        <v>341</v>
      </c>
    </row>
    <row r="96" spans="3:10">
      <c r="D96" s="1" t="s">
        <v>409</v>
      </c>
      <c r="G96" s="17"/>
      <c r="H96" s="17" t="s">
        <v>12</v>
      </c>
      <c r="I96" s="29">
        <v>50000</v>
      </c>
      <c r="J96" s="12" t="s">
        <v>13</v>
      </c>
    </row>
    <row r="97" spans="3:10">
      <c r="D97" s="6" t="s">
        <v>685</v>
      </c>
    </row>
    <row r="98" spans="3:10">
      <c r="C98" s="6" t="s">
        <v>686</v>
      </c>
    </row>
    <row r="99" spans="3:10" ht="18.75" customHeight="1">
      <c r="C99" s="149" t="s">
        <v>467</v>
      </c>
    </row>
    <row r="100" spans="3:10" ht="18.75" customHeight="1">
      <c r="C100" s="149"/>
      <c r="J100" s="151"/>
    </row>
    <row r="101" spans="3:10">
      <c r="C101" s="57" t="s">
        <v>46</v>
      </c>
      <c r="G101" s="26">
        <f>SUM(I102,I108,I119,I123)</f>
        <v>80000</v>
      </c>
      <c r="H101" s="9" t="s">
        <v>13</v>
      </c>
    </row>
    <row r="102" spans="3:10">
      <c r="D102" s="1" t="s">
        <v>410</v>
      </c>
      <c r="G102" s="17"/>
      <c r="H102" s="17" t="s">
        <v>12</v>
      </c>
      <c r="I102" s="29">
        <v>30000</v>
      </c>
      <c r="J102" s="12" t="s">
        <v>13</v>
      </c>
    </row>
    <row r="103" spans="3:10">
      <c r="D103" s="6" t="s">
        <v>437</v>
      </c>
    </row>
    <row r="104" spans="3:10">
      <c r="C104" s="6" t="s">
        <v>121</v>
      </c>
    </row>
    <row r="105" spans="3:10">
      <c r="D105" s="3" t="s">
        <v>452</v>
      </c>
    </row>
    <row r="106" spans="3:10">
      <c r="D106" s="6" t="s">
        <v>453</v>
      </c>
    </row>
    <row r="107" spans="3:10">
      <c r="C107" s="6" t="s">
        <v>591</v>
      </c>
    </row>
    <row r="108" spans="3:10">
      <c r="C108" s="6" t="s">
        <v>592</v>
      </c>
      <c r="G108" s="17"/>
      <c r="H108" s="17" t="s">
        <v>12</v>
      </c>
      <c r="I108" s="29">
        <v>10000</v>
      </c>
      <c r="J108" s="12" t="s">
        <v>13</v>
      </c>
    </row>
    <row r="109" spans="3:10">
      <c r="C109" s="6"/>
      <c r="G109" s="17"/>
      <c r="H109" s="17"/>
      <c r="I109" s="29"/>
      <c r="J109" s="136"/>
    </row>
    <row r="110" spans="3:10">
      <c r="C110" s="6"/>
      <c r="G110" s="17"/>
      <c r="H110" s="17"/>
      <c r="I110" s="29"/>
      <c r="J110" s="221"/>
    </row>
    <row r="111" spans="3:10">
      <c r="C111" s="6"/>
      <c r="G111" s="17"/>
      <c r="H111" s="17"/>
      <c r="I111" s="29"/>
      <c r="J111" s="221"/>
    </row>
    <row r="112" spans="3:10">
      <c r="C112" s="6"/>
      <c r="G112" s="17"/>
      <c r="H112" s="17"/>
      <c r="I112" s="29"/>
      <c r="J112" s="221"/>
    </row>
    <row r="113" spans="3:10">
      <c r="C113" s="6"/>
      <c r="G113" s="17"/>
      <c r="H113" s="17"/>
      <c r="I113" s="29"/>
      <c r="J113" s="141">
        <v>4</v>
      </c>
    </row>
    <row r="114" spans="3:10">
      <c r="C114" s="6"/>
      <c r="G114" s="17"/>
      <c r="H114" s="17"/>
      <c r="I114" s="29"/>
      <c r="J114" s="172"/>
    </row>
    <row r="115" spans="3:10">
      <c r="C115" s="6"/>
      <c r="G115" s="17"/>
      <c r="H115" s="17"/>
      <c r="I115" s="29"/>
      <c r="J115" s="136"/>
    </row>
    <row r="116" spans="3:10">
      <c r="D116" s="3" t="s">
        <v>454</v>
      </c>
    </row>
    <row r="117" spans="3:10">
      <c r="D117" s="6" t="s">
        <v>455</v>
      </c>
    </row>
    <row r="118" spans="3:10">
      <c r="C118" s="6" t="s">
        <v>593</v>
      </c>
    </row>
    <row r="119" spans="3:10">
      <c r="C119" s="6" t="s">
        <v>381</v>
      </c>
      <c r="G119" s="17"/>
      <c r="H119" s="17" t="s">
        <v>12</v>
      </c>
      <c r="I119" s="29">
        <v>20000</v>
      </c>
      <c r="J119" s="41" t="s">
        <v>13</v>
      </c>
    </row>
    <row r="120" spans="3:10">
      <c r="D120" s="3" t="s">
        <v>456</v>
      </c>
    </row>
    <row r="121" spans="3:10">
      <c r="C121" s="6" t="s">
        <v>457</v>
      </c>
    </row>
    <row r="122" spans="3:10">
      <c r="C122" s="6" t="s">
        <v>594</v>
      </c>
    </row>
    <row r="123" spans="3:10">
      <c r="C123" s="6" t="s">
        <v>342</v>
      </c>
      <c r="G123" s="17"/>
      <c r="H123" s="17" t="s">
        <v>12</v>
      </c>
      <c r="I123" s="29">
        <v>20000</v>
      </c>
      <c r="J123" s="41" t="s">
        <v>13</v>
      </c>
    </row>
    <row r="124" spans="3:10">
      <c r="C124" s="6"/>
      <c r="J124" s="100"/>
    </row>
    <row r="125" spans="3:10">
      <c r="C125" s="3" t="s">
        <v>305</v>
      </c>
      <c r="G125" s="26">
        <f>SUM(I126,I130,I134,I138,I142,I153,I157,I161,I164,I169,I173,I177,I182,I190,I195,I200,I205)</f>
        <v>340000</v>
      </c>
      <c r="H125" s="9" t="s">
        <v>13</v>
      </c>
    </row>
    <row r="126" spans="3:10">
      <c r="D126" s="3" t="s">
        <v>596</v>
      </c>
      <c r="G126" s="9"/>
      <c r="H126" s="9" t="s">
        <v>12</v>
      </c>
      <c r="I126" s="47">
        <v>20000</v>
      </c>
      <c r="J126" s="42" t="s">
        <v>13</v>
      </c>
    </row>
    <row r="127" spans="3:10">
      <c r="D127" s="6" t="s">
        <v>299</v>
      </c>
    </row>
    <row r="128" spans="3:10">
      <c r="C128" s="104" t="s">
        <v>745</v>
      </c>
    </row>
    <row r="129" spans="3:10">
      <c r="C129" s="6" t="s">
        <v>300</v>
      </c>
    </row>
    <row r="130" spans="3:10">
      <c r="C130" s="101"/>
      <c r="D130" s="6" t="s">
        <v>595</v>
      </c>
      <c r="H130" s="9" t="s">
        <v>12</v>
      </c>
      <c r="I130" s="29">
        <v>20000</v>
      </c>
      <c r="J130" s="100" t="s">
        <v>13</v>
      </c>
    </row>
    <row r="131" spans="3:10">
      <c r="C131" s="101"/>
      <c r="D131" s="6" t="s">
        <v>746</v>
      </c>
      <c r="J131" s="100"/>
    </row>
    <row r="132" spans="3:10">
      <c r="C132" s="22" t="s">
        <v>597</v>
      </c>
      <c r="J132" s="100"/>
    </row>
    <row r="133" spans="3:10">
      <c r="C133" s="6" t="s">
        <v>438</v>
      </c>
      <c r="J133" s="100"/>
    </row>
    <row r="134" spans="3:10">
      <c r="D134" s="6" t="s">
        <v>598</v>
      </c>
      <c r="G134" s="17"/>
      <c r="H134" s="17" t="s">
        <v>12</v>
      </c>
      <c r="I134" s="29">
        <v>30000</v>
      </c>
      <c r="J134" s="12" t="s">
        <v>13</v>
      </c>
    </row>
    <row r="135" spans="3:10">
      <c r="D135" s="6" t="s">
        <v>468</v>
      </c>
    </row>
    <row r="136" spans="3:10">
      <c r="C136" s="6" t="s">
        <v>687</v>
      </c>
    </row>
    <row r="137" spans="3:10">
      <c r="C137" s="6" t="s">
        <v>428</v>
      </c>
    </row>
    <row r="138" spans="3:10">
      <c r="C138"/>
      <c r="D138" s="6" t="s">
        <v>599</v>
      </c>
      <c r="E138"/>
      <c r="F138"/>
      <c r="G138" s="17"/>
      <c r="H138" s="17" t="s">
        <v>12</v>
      </c>
      <c r="I138" s="29">
        <v>20000</v>
      </c>
      <c r="J138" s="41" t="s">
        <v>13</v>
      </c>
    </row>
    <row r="139" spans="3:10">
      <c r="C139"/>
      <c r="D139" s="6" t="s">
        <v>470</v>
      </c>
      <c r="E139"/>
      <c r="F139"/>
      <c r="G139"/>
      <c r="H139"/>
      <c r="I139" s="54"/>
      <c r="J139"/>
    </row>
    <row r="140" spans="3:10">
      <c r="C140" s="6" t="s">
        <v>469</v>
      </c>
      <c r="D140"/>
      <c r="E140"/>
      <c r="F140"/>
      <c r="G140"/>
      <c r="H140"/>
      <c r="I140" s="54"/>
      <c r="J140"/>
    </row>
    <row r="141" spans="3:10">
      <c r="C141" s="6" t="s">
        <v>428</v>
      </c>
      <c r="D141"/>
      <c r="E141"/>
      <c r="F141"/>
      <c r="G141"/>
      <c r="H141"/>
      <c r="I141" s="54"/>
      <c r="J141"/>
    </row>
    <row r="142" spans="3:10">
      <c r="C142"/>
      <c r="D142" s="6" t="s">
        <v>688</v>
      </c>
      <c r="E142"/>
      <c r="F142"/>
      <c r="G142" s="17"/>
      <c r="H142" s="17" t="s">
        <v>12</v>
      </c>
      <c r="I142" s="29">
        <v>50000</v>
      </c>
      <c r="J142" s="41" t="s">
        <v>13</v>
      </c>
    </row>
    <row r="143" spans="3:10">
      <c r="C143"/>
      <c r="D143" s="6" t="s">
        <v>429</v>
      </c>
      <c r="E143"/>
      <c r="F143"/>
      <c r="G143"/>
      <c r="H143"/>
      <c r="I143" s="54"/>
      <c r="J143"/>
    </row>
    <row r="144" spans="3:10">
      <c r="C144" s="6" t="s">
        <v>689</v>
      </c>
      <c r="D144"/>
      <c r="E144"/>
      <c r="F144"/>
      <c r="G144"/>
      <c r="H144"/>
      <c r="I144" s="54"/>
      <c r="J144"/>
    </row>
    <row r="145" spans="3:20">
      <c r="C145" s="6" t="s">
        <v>430</v>
      </c>
      <c r="D145"/>
      <c r="E145"/>
      <c r="F145"/>
      <c r="G145"/>
      <c r="H145"/>
      <c r="I145" s="54"/>
      <c r="J145"/>
    </row>
    <row r="146" spans="3:20">
      <c r="C146" s="6"/>
      <c r="D146"/>
      <c r="E146"/>
      <c r="F146"/>
      <c r="G146"/>
      <c r="H146"/>
      <c r="I146" s="54"/>
      <c r="J146"/>
    </row>
    <row r="147" spans="3:20">
      <c r="C147" s="6"/>
      <c r="D147"/>
      <c r="E147"/>
      <c r="F147"/>
      <c r="G147"/>
      <c r="H147"/>
      <c r="I147" s="54"/>
      <c r="J147"/>
    </row>
    <row r="148" spans="3:20">
      <c r="C148" s="6"/>
      <c r="D148"/>
      <c r="E148"/>
      <c r="F148"/>
      <c r="G148"/>
      <c r="H148"/>
      <c r="I148" s="54"/>
      <c r="J148"/>
    </row>
    <row r="149" spans="3:20">
      <c r="C149" s="6"/>
      <c r="D149"/>
      <c r="E149"/>
      <c r="F149"/>
      <c r="G149"/>
      <c r="H149"/>
      <c r="I149" s="54"/>
      <c r="J149"/>
    </row>
    <row r="150" spans="3:20">
      <c r="C150" s="6"/>
      <c r="D150"/>
      <c r="E150"/>
      <c r="F150"/>
      <c r="G150"/>
      <c r="H150"/>
      <c r="I150" s="54"/>
      <c r="J150" s="1">
        <v>5</v>
      </c>
    </row>
    <row r="151" spans="3:20">
      <c r="C151" s="6"/>
      <c r="D151"/>
      <c r="E151"/>
      <c r="F151"/>
      <c r="G151"/>
      <c r="H151"/>
      <c r="I151" s="54"/>
      <c r="J151" s="1"/>
    </row>
    <row r="152" spans="3:20">
      <c r="C152" s="6"/>
      <c r="D152"/>
      <c r="E152"/>
      <c r="F152"/>
      <c r="G152"/>
      <c r="H152"/>
      <c r="I152" s="54"/>
      <c r="J152"/>
    </row>
    <row r="153" spans="3:20">
      <c r="D153" s="1" t="s">
        <v>600</v>
      </c>
      <c r="G153" s="17"/>
      <c r="H153" s="17" t="s">
        <v>12</v>
      </c>
      <c r="I153" s="29">
        <v>20000</v>
      </c>
      <c r="J153" s="12" t="s">
        <v>13</v>
      </c>
    </row>
    <row r="154" spans="3:20">
      <c r="D154" s="6" t="s">
        <v>122</v>
      </c>
      <c r="M154" s="126"/>
      <c r="Q154" s="17"/>
      <c r="R154" s="17"/>
      <c r="S154" s="29"/>
      <c r="T154" s="126"/>
    </row>
    <row r="155" spans="3:20">
      <c r="C155" s="6" t="s">
        <v>766</v>
      </c>
      <c r="M155" s="126"/>
      <c r="N155" s="6"/>
      <c r="R155" s="9"/>
      <c r="S155" s="10"/>
      <c r="T155" s="125"/>
    </row>
    <row r="156" spans="3:20">
      <c r="C156" s="6" t="s">
        <v>233</v>
      </c>
      <c r="M156" s="6"/>
      <c r="R156" s="9"/>
      <c r="S156" s="10"/>
      <c r="T156" s="125"/>
    </row>
    <row r="157" spans="3:20">
      <c r="C157" s="126"/>
      <c r="D157" s="1" t="s">
        <v>601</v>
      </c>
      <c r="G157" s="17"/>
      <c r="H157" s="17" t="s">
        <v>12</v>
      </c>
      <c r="I157" s="29">
        <v>20000</v>
      </c>
      <c r="J157" s="126" t="s">
        <v>13</v>
      </c>
      <c r="M157" s="6"/>
      <c r="R157" s="9"/>
      <c r="S157" s="10"/>
      <c r="T157" s="125"/>
    </row>
    <row r="158" spans="3:20">
      <c r="C158" s="126"/>
      <c r="D158" s="6" t="s">
        <v>411</v>
      </c>
      <c r="J158" s="125"/>
    </row>
    <row r="159" spans="3:20">
      <c r="C159" s="6" t="s">
        <v>767</v>
      </c>
      <c r="J159" s="125"/>
    </row>
    <row r="160" spans="3:20">
      <c r="C160" s="6" t="s">
        <v>439</v>
      </c>
      <c r="J160" s="125"/>
    </row>
    <row r="161" spans="3:10">
      <c r="D161" s="1" t="s">
        <v>602</v>
      </c>
      <c r="G161" s="17"/>
      <c r="H161" s="17" t="s">
        <v>12</v>
      </c>
      <c r="I161" s="29">
        <v>10000</v>
      </c>
      <c r="J161" s="12" t="s">
        <v>13</v>
      </c>
    </row>
    <row r="162" spans="3:10">
      <c r="D162" s="6" t="s">
        <v>690</v>
      </c>
    </row>
    <row r="163" spans="3:10">
      <c r="C163" s="6" t="s">
        <v>301</v>
      </c>
    </row>
    <row r="164" spans="3:10">
      <c r="C164" s="101"/>
      <c r="D164" s="1" t="s">
        <v>603</v>
      </c>
      <c r="G164" s="17"/>
      <c r="H164" s="17" t="s">
        <v>12</v>
      </c>
      <c r="I164" s="29">
        <v>10000</v>
      </c>
      <c r="J164" s="101" t="s">
        <v>13</v>
      </c>
    </row>
    <row r="165" spans="3:10">
      <c r="C165" s="101"/>
      <c r="D165" s="6" t="s">
        <v>389</v>
      </c>
      <c r="J165" s="100"/>
    </row>
    <row r="166" spans="3:10">
      <c r="C166" s="6" t="s">
        <v>783</v>
      </c>
      <c r="J166" s="100"/>
    </row>
    <row r="167" spans="3:10">
      <c r="C167" s="6" t="s">
        <v>318</v>
      </c>
      <c r="J167" s="100"/>
    </row>
    <row r="168" spans="3:10">
      <c r="C168" s="6" t="s">
        <v>47</v>
      </c>
      <c r="J168" s="100"/>
    </row>
    <row r="169" spans="3:10">
      <c r="C169" s="6"/>
      <c r="D169" s="1" t="s">
        <v>604</v>
      </c>
      <c r="G169" s="17"/>
      <c r="H169" s="17" t="s">
        <v>12</v>
      </c>
      <c r="I169" s="29">
        <v>10000</v>
      </c>
      <c r="J169" s="101" t="s">
        <v>13</v>
      </c>
    </row>
    <row r="170" spans="3:10">
      <c r="D170" s="6" t="s">
        <v>226</v>
      </c>
    </row>
    <row r="171" spans="3:10">
      <c r="C171" s="6" t="s">
        <v>133</v>
      </c>
    </row>
    <row r="172" spans="3:10">
      <c r="C172" s="6" t="s">
        <v>123</v>
      </c>
    </row>
    <row r="173" spans="3:10">
      <c r="D173" s="1" t="s">
        <v>605</v>
      </c>
      <c r="G173" s="17"/>
      <c r="H173" s="17" t="s">
        <v>12</v>
      </c>
      <c r="I173" s="29">
        <v>10000</v>
      </c>
      <c r="J173" s="12" t="s">
        <v>13</v>
      </c>
    </row>
    <row r="174" spans="3:10">
      <c r="D174" s="6" t="s">
        <v>234</v>
      </c>
    </row>
    <row r="175" spans="3:10">
      <c r="C175" s="6" t="s">
        <v>768</v>
      </c>
    </row>
    <row r="176" spans="3:10">
      <c r="C176" s="6" t="s">
        <v>134</v>
      </c>
    </row>
    <row r="177" spans="3:10">
      <c r="D177" s="1" t="s">
        <v>691</v>
      </c>
      <c r="G177" s="17"/>
      <c r="H177" s="17" t="s">
        <v>12</v>
      </c>
      <c r="I177" s="29">
        <v>10000</v>
      </c>
      <c r="J177" s="12" t="s">
        <v>13</v>
      </c>
    </row>
    <row r="178" spans="3:10">
      <c r="D178" s="6" t="s">
        <v>692</v>
      </c>
    </row>
    <row r="179" spans="3:10">
      <c r="C179" s="6" t="s">
        <v>769</v>
      </c>
    </row>
    <row r="180" spans="3:10">
      <c r="C180" s="1" t="s">
        <v>694</v>
      </c>
      <c r="F180" s="6" t="s">
        <v>693</v>
      </c>
    </row>
    <row r="181" spans="3:10">
      <c r="D181" s="1" t="s">
        <v>606</v>
      </c>
      <c r="E181" s="1" t="s">
        <v>367</v>
      </c>
      <c r="H181" s="17"/>
      <c r="I181" s="29"/>
      <c r="J181" s="12"/>
    </row>
    <row r="182" spans="3:10">
      <c r="G182" s="17"/>
      <c r="H182" s="17" t="s">
        <v>12</v>
      </c>
      <c r="I182" s="29">
        <v>20000</v>
      </c>
      <c r="J182" s="126" t="s">
        <v>13</v>
      </c>
    </row>
    <row r="183" spans="3:10">
      <c r="D183" s="63" t="s">
        <v>432</v>
      </c>
    </row>
    <row r="184" spans="3:10">
      <c r="C184" s="6" t="s">
        <v>770</v>
      </c>
    </row>
    <row r="185" spans="3:10">
      <c r="C185" s="144" t="s">
        <v>433</v>
      </c>
      <c r="G185" s="6"/>
    </row>
    <row r="186" spans="3:10">
      <c r="C186" s="136"/>
      <c r="G186" s="6"/>
      <c r="J186" s="137"/>
    </row>
    <row r="187" spans="3:10">
      <c r="C187" s="139"/>
      <c r="G187" s="6"/>
      <c r="J187" s="138">
        <v>6</v>
      </c>
    </row>
    <row r="188" spans="3:10">
      <c r="C188" s="159"/>
      <c r="G188" s="6"/>
      <c r="J188" s="160"/>
    </row>
    <row r="189" spans="3:10">
      <c r="C189" s="136"/>
      <c r="G189" s="6"/>
      <c r="J189" s="137"/>
    </row>
    <row r="190" spans="3:10">
      <c r="D190" s="1" t="s">
        <v>609</v>
      </c>
      <c r="G190" s="17"/>
      <c r="H190" s="17" t="s">
        <v>12</v>
      </c>
      <c r="I190" s="29">
        <v>20000</v>
      </c>
      <c r="J190" s="12" t="s">
        <v>13</v>
      </c>
    </row>
    <row r="191" spans="3:10">
      <c r="D191" s="6" t="s">
        <v>302</v>
      </c>
    </row>
    <row r="192" spans="3:10">
      <c r="C192" s="6" t="s">
        <v>303</v>
      </c>
    </row>
    <row r="193" spans="3:17">
      <c r="C193" s="6" t="s">
        <v>771</v>
      </c>
    </row>
    <row r="194" spans="3:17">
      <c r="C194" s="6" t="s">
        <v>304</v>
      </c>
    </row>
    <row r="195" spans="3:17">
      <c r="C195" s="107"/>
      <c r="D195" s="1" t="s">
        <v>610</v>
      </c>
      <c r="G195" s="17"/>
      <c r="H195" s="17" t="s">
        <v>12</v>
      </c>
      <c r="I195" s="29">
        <v>10000</v>
      </c>
      <c r="J195" s="107" t="s">
        <v>13</v>
      </c>
    </row>
    <row r="196" spans="3:17">
      <c r="C196" s="107"/>
      <c r="D196" s="6" t="s">
        <v>337</v>
      </c>
      <c r="J196" s="106"/>
    </row>
    <row r="197" spans="3:17">
      <c r="C197" s="6" t="s">
        <v>303</v>
      </c>
      <c r="J197" s="106"/>
    </row>
    <row r="198" spans="3:17">
      <c r="C198" s="6" t="s">
        <v>772</v>
      </c>
      <c r="J198" s="106"/>
    </row>
    <row r="199" spans="3:17">
      <c r="C199" s="6" t="s">
        <v>304</v>
      </c>
      <c r="J199" s="106"/>
    </row>
    <row r="200" spans="3:17">
      <c r="C200" s="107"/>
      <c r="D200" s="1" t="s">
        <v>611</v>
      </c>
      <c r="G200" s="17"/>
      <c r="H200" s="17" t="s">
        <v>12</v>
      </c>
      <c r="I200" s="29">
        <v>10000</v>
      </c>
      <c r="J200" s="107" t="s">
        <v>13</v>
      </c>
    </row>
    <row r="201" spans="3:17">
      <c r="C201" s="107"/>
      <c r="D201" s="6" t="s">
        <v>338</v>
      </c>
      <c r="J201" s="106"/>
    </row>
    <row r="202" spans="3:17">
      <c r="C202" s="6" t="s">
        <v>339</v>
      </c>
      <c r="J202" s="106"/>
    </row>
    <row r="203" spans="3:17">
      <c r="C203" s="22" t="s">
        <v>773</v>
      </c>
      <c r="J203" s="106"/>
    </row>
    <row r="204" spans="3:17">
      <c r="C204" s="6" t="s">
        <v>304</v>
      </c>
      <c r="J204" s="106"/>
    </row>
    <row r="205" spans="3:17">
      <c r="C205" s="107"/>
      <c r="D205" s="1" t="s">
        <v>612</v>
      </c>
      <c r="G205" s="17"/>
      <c r="H205" s="17" t="s">
        <v>12</v>
      </c>
      <c r="I205" s="29">
        <v>50000</v>
      </c>
      <c r="J205" s="107" t="s">
        <v>13</v>
      </c>
    </row>
    <row r="206" spans="3:17">
      <c r="C206" s="107"/>
      <c r="D206" s="6" t="s">
        <v>382</v>
      </c>
      <c r="J206" s="106"/>
      <c r="L206" s="111"/>
      <c r="O206" s="9"/>
      <c r="P206" s="10"/>
      <c r="Q206" s="110"/>
    </row>
    <row r="207" spans="3:17">
      <c r="C207" s="254" t="s">
        <v>607</v>
      </c>
      <c r="D207" s="254"/>
      <c r="E207" s="254"/>
      <c r="F207" s="254"/>
      <c r="G207" s="254"/>
      <c r="H207" s="254"/>
      <c r="I207" s="254"/>
      <c r="J207" s="254"/>
    </row>
    <row r="208" spans="3:17">
      <c r="C208" s="63" t="s">
        <v>431</v>
      </c>
      <c r="E208" s="6"/>
      <c r="J208" s="106"/>
    </row>
    <row r="209" spans="3:10">
      <c r="C209" s="128">
        <v>2.9</v>
      </c>
      <c r="D209" s="21" t="s">
        <v>62</v>
      </c>
      <c r="G209" s="10">
        <f>I210+I215</f>
        <v>150000</v>
      </c>
      <c r="H209" s="9" t="s">
        <v>13</v>
      </c>
    </row>
    <row r="210" spans="3:10">
      <c r="D210" s="1" t="s">
        <v>412</v>
      </c>
      <c r="G210" s="17"/>
      <c r="H210" s="17" t="s">
        <v>12</v>
      </c>
      <c r="I210" s="29">
        <v>50000</v>
      </c>
      <c r="J210" s="12" t="s">
        <v>13</v>
      </c>
    </row>
    <row r="211" spans="3:10">
      <c r="D211" s="6" t="s">
        <v>124</v>
      </c>
    </row>
    <row r="212" spans="3:10">
      <c r="C212" s="6" t="s">
        <v>747</v>
      </c>
    </row>
    <row r="213" spans="3:10">
      <c r="C213" s="6" t="s">
        <v>748</v>
      </c>
    </row>
    <row r="214" spans="3:10">
      <c r="C214" s="6" t="s">
        <v>355</v>
      </c>
    </row>
    <row r="215" spans="3:10">
      <c r="D215" s="1" t="s">
        <v>804</v>
      </c>
      <c r="G215" s="17"/>
      <c r="H215" s="17" t="s">
        <v>12</v>
      </c>
      <c r="I215" s="29">
        <v>100000</v>
      </c>
      <c r="J215" s="12" t="s">
        <v>13</v>
      </c>
    </row>
    <row r="216" spans="3:10">
      <c r="D216" s="6" t="s">
        <v>589</v>
      </c>
    </row>
    <row r="217" spans="3:10">
      <c r="C217" s="6" t="s">
        <v>608</v>
      </c>
    </row>
    <row r="218" spans="3:10">
      <c r="C218" s="6" t="s">
        <v>588</v>
      </c>
    </row>
    <row r="219" spans="3:10">
      <c r="C219" s="6"/>
      <c r="J219" s="137"/>
    </row>
    <row r="220" spans="3:10">
      <c r="C220" s="6"/>
      <c r="J220" s="177"/>
    </row>
    <row r="221" spans="3:10">
      <c r="C221" s="6"/>
      <c r="J221" s="137"/>
    </row>
    <row r="222" spans="3:10">
      <c r="C222" s="6"/>
      <c r="J222" s="137"/>
    </row>
    <row r="223" spans="3:10">
      <c r="C223" s="6"/>
      <c r="J223" s="137"/>
    </row>
    <row r="224" spans="3:10">
      <c r="C224" s="6"/>
      <c r="J224" s="142">
        <v>7</v>
      </c>
    </row>
    <row r="225" spans="3:10">
      <c r="C225" s="6"/>
      <c r="J225" s="160"/>
    </row>
    <row r="226" spans="3:10">
      <c r="C226" s="67" t="s">
        <v>48</v>
      </c>
      <c r="D226" s="67"/>
      <c r="E226" s="68" t="s">
        <v>12</v>
      </c>
      <c r="F226" s="67"/>
      <c r="G226" s="48">
        <f>SUM(G227,I235,I238,G242,I246,I249,I253,I264,I267,I271,I274)</f>
        <v>408000</v>
      </c>
      <c r="H226" s="41" t="s">
        <v>13</v>
      </c>
    </row>
    <row r="227" spans="3:10">
      <c r="C227" s="66" t="s">
        <v>63</v>
      </c>
      <c r="D227" s="65" t="s">
        <v>392</v>
      </c>
      <c r="G227" s="74">
        <f>I228+I232</f>
        <v>70000</v>
      </c>
      <c r="H227" s="126" t="s">
        <v>13</v>
      </c>
    </row>
    <row r="228" spans="3:10">
      <c r="D228" s="6" t="s">
        <v>472</v>
      </c>
      <c r="G228" s="17"/>
      <c r="H228" s="17" t="s">
        <v>12</v>
      </c>
      <c r="I228" s="29">
        <v>50000</v>
      </c>
      <c r="J228" s="12" t="s">
        <v>13</v>
      </c>
    </row>
    <row r="229" spans="3:10">
      <c r="D229" s="6" t="s">
        <v>135</v>
      </c>
    </row>
    <row r="230" spans="3:10">
      <c r="C230" s="6" t="s">
        <v>136</v>
      </c>
    </row>
    <row r="231" spans="3:10">
      <c r="C231" s="6" t="s">
        <v>307</v>
      </c>
    </row>
    <row r="232" spans="3:10">
      <c r="D232" s="6" t="s">
        <v>471</v>
      </c>
      <c r="G232" s="17"/>
      <c r="H232" s="17" t="s">
        <v>12</v>
      </c>
      <c r="I232" s="29">
        <v>20000</v>
      </c>
      <c r="J232" s="12" t="s">
        <v>13</v>
      </c>
    </row>
    <row r="233" spans="3:10">
      <c r="D233" s="6" t="s">
        <v>126</v>
      </c>
    </row>
    <row r="234" spans="3:10">
      <c r="C234" s="63" t="s">
        <v>306</v>
      </c>
    </row>
    <row r="235" spans="3:10">
      <c r="C235" s="133" t="s">
        <v>65</v>
      </c>
      <c r="D235" s="21" t="s">
        <v>125</v>
      </c>
      <c r="G235" s="17"/>
      <c r="H235" s="17" t="s">
        <v>12</v>
      </c>
      <c r="I235" s="29">
        <v>28000</v>
      </c>
      <c r="J235" s="12" t="s">
        <v>13</v>
      </c>
    </row>
    <row r="236" spans="3:10">
      <c r="D236" s="6" t="s">
        <v>151</v>
      </c>
    </row>
    <row r="237" spans="3:10">
      <c r="C237" s="6" t="s">
        <v>613</v>
      </c>
    </row>
    <row r="238" spans="3:10">
      <c r="C238" s="133" t="s">
        <v>66</v>
      </c>
      <c r="D238" s="21" t="s">
        <v>140</v>
      </c>
      <c r="G238" s="17"/>
      <c r="H238" s="17" t="s">
        <v>12</v>
      </c>
      <c r="I238" s="29">
        <v>30000</v>
      </c>
      <c r="J238" s="12" t="s">
        <v>13</v>
      </c>
    </row>
    <row r="239" spans="3:10">
      <c r="D239" s="6" t="s">
        <v>543</v>
      </c>
    </row>
    <row r="240" spans="3:10">
      <c r="C240" s="6" t="s">
        <v>695</v>
      </c>
    </row>
    <row r="241" spans="3:10">
      <c r="C241" s="6" t="s">
        <v>319</v>
      </c>
    </row>
    <row r="242" spans="3:10">
      <c r="C242" s="133" t="s">
        <v>73</v>
      </c>
      <c r="D242" s="21" t="s">
        <v>141</v>
      </c>
      <c r="G242" s="26">
        <f>SUM(I243:I243)</f>
        <v>50000</v>
      </c>
      <c r="H242" s="9" t="s">
        <v>13</v>
      </c>
    </row>
    <row r="243" spans="3:10">
      <c r="D243" s="1" t="s">
        <v>815</v>
      </c>
      <c r="G243" s="17"/>
      <c r="H243" s="17" t="s">
        <v>12</v>
      </c>
      <c r="I243" s="29">
        <v>50000</v>
      </c>
      <c r="J243" s="12" t="s">
        <v>13</v>
      </c>
    </row>
    <row r="244" spans="3:10">
      <c r="C244" s="6" t="s">
        <v>614</v>
      </c>
    </row>
    <row r="245" spans="3:10">
      <c r="C245" s="6" t="s">
        <v>343</v>
      </c>
    </row>
    <row r="246" spans="3:10">
      <c r="C246" s="133" t="s">
        <v>74</v>
      </c>
      <c r="D246" s="21" t="s">
        <v>142</v>
      </c>
      <c r="G246" s="17"/>
      <c r="H246" s="17" t="s">
        <v>12</v>
      </c>
      <c r="I246" s="29">
        <v>50000</v>
      </c>
      <c r="J246" s="12" t="s">
        <v>13</v>
      </c>
    </row>
    <row r="247" spans="3:10">
      <c r="D247" s="6" t="s">
        <v>323</v>
      </c>
    </row>
    <row r="248" spans="3:10">
      <c r="C248" s="6" t="s">
        <v>615</v>
      </c>
    </row>
    <row r="249" spans="3:10">
      <c r="C249" s="133" t="s">
        <v>75</v>
      </c>
      <c r="D249" s="21" t="s">
        <v>143</v>
      </c>
      <c r="G249" s="17"/>
      <c r="H249" s="17" t="s">
        <v>12</v>
      </c>
      <c r="I249" s="29">
        <v>50000</v>
      </c>
      <c r="J249" s="12" t="s">
        <v>13</v>
      </c>
    </row>
    <row r="250" spans="3:10">
      <c r="D250" s="6" t="s">
        <v>749</v>
      </c>
    </row>
    <row r="251" spans="3:10">
      <c r="C251" s="6" t="s">
        <v>750</v>
      </c>
    </row>
    <row r="252" spans="3:10">
      <c r="C252" s="6" t="s">
        <v>344</v>
      </c>
    </row>
    <row r="253" spans="3:10">
      <c r="C253" s="133" t="s">
        <v>78</v>
      </c>
      <c r="D253" s="21" t="s">
        <v>144</v>
      </c>
      <c r="G253" s="17"/>
      <c r="H253" s="17" t="s">
        <v>12</v>
      </c>
      <c r="I253" s="29">
        <v>20000</v>
      </c>
      <c r="J253" s="12" t="s">
        <v>13</v>
      </c>
    </row>
    <row r="254" spans="3:10">
      <c r="D254" s="6" t="s">
        <v>127</v>
      </c>
    </row>
    <row r="255" spans="3:10">
      <c r="C255" s="6" t="s">
        <v>751</v>
      </c>
    </row>
    <row r="256" spans="3:10">
      <c r="C256" s="6" t="s">
        <v>345</v>
      </c>
    </row>
    <row r="257" spans="3:10">
      <c r="C257" s="6"/>
      <c r="J257" s="177"/>
    </row>
    <row r="258" spans="3:10">
      <c r="C258" s="6"/>
      <c r="J258" s="220"/>
    </row>
    <row r="259" spans="3:10">
      <c r="C259" s="6"/>
      <c r="J259" s="220"/>
    </row>
    <row r="260" spans="3:10">
      <c r="C260" s="6"/>
      <c r="J260" s="138"/>
    </row>
    <row r="261" spans="3:10">
      <c r="C261" s="6"/>
      <c r="J261" s="152">
        <v>8</v>
      </c>
    </row>
    <row r="262" spans="3:10">
      <c r="C262" s="6"/>
      <c r="J262" s="220"/>
    </row>
    <row r="263" spans="3:10">
      <c r="C263" s="6"/>
      <c r="J263" s="220"/>
    </row>
    <row r="264" spans="3:10">
      <c r="C264" s="133" t="s">
        <v>81</v>
      </c>
      <c r="D264" s="21" t="s">
        <v>128</v>
      </c>
      <c r="G264" s="17"/>
      <c r="H264" s="17" t="s">
        <v>12</v>
      </c>
      <c r="I264" s="29">
        <v>20000</v>
      </c>
      <c r="J264" s="12" t="s">
        <v>13</v>
      </c>
    </row>
    <row r="265" spans="3:10">
      <c r="D265" s="6" t="s">
        <v>752</v>
      </c>
    </row>
    <row r="266" spans="3:10">
      <c r="C266" s="6" t="s">
        <v>753</v>
      </c>
    </row>
    <row r="267" spans="3:10">
      <c r="C267" s="66" t="s">
        <v>111</v>
      </c>
      <c r="D267" s="21" t="s">
        <v>324</v>
      </c>
      <c r="G267" s="17"/>
      <c r="H267" s="17" t="s">
        <v>12</v>
      </c>
      <c r="I267" s="29">
        <v>20000</v>
      </c>
      <c r="J267" s="12" t="s">
        <v>13</v>
      </c>
    </row>
    <row r="268" spans="3:10">
      <c r="D268" s="6" t="s">
        <v>696</v>
      </c>
    </row>
    <row r="269" spans="3:10">
      <c r="C269" s="6" t="s">
        <v>616</v>
      </c>
    </row>
    <row r="270" spans="3:10">
      <c r="C270" s="133" t="s">
        <v>112</v>
      </c>
      <c r="D270" s="21" t="s">
        <v>145</v>
      </c>
    </row>
    <row r="271" spans="3:10">
      <c r="D271" s="1" t="s">
        <v>418</v>
      </c>
      <c r="G271" s="17"/>
      <c r="H271" s="17" t="s">
        <v>12</v>
      </c>
      <c r="I271" s="29">
        <v>50000</v>
      </c>
      <c r="J271" s="12" t="s">
        <v>13</v>
      </c>
    </row>
    <row r="272" spans="3:10">
      <c r="D272" s="6" t="s">
        <v>788</v>
      </c>
    </row>
    <row r="273" spans="1:10">
      <c r="C273" s="6" t="s">
        <v>129</v>
      </c>
    </row>
    <row r="274" spans="1:10">
      <c r="C274" s="211"/>
      <c r="D274" s="1" t="s">
        <v>816</v>
      </c>
      <c r="G274" s="17"/>
      <c r="H274" s="17" t="s">
        <v>12</v>
      </c>
      <c r="I274" s="29">
        <v>20000</v>
      </c>
      <c r="J274" s="211" t="s">
        <v>13</v>
      </c>
    </row>
    <row r="275" spans="1:10">
      <c r="C275" s="211"/>
      <c r="D275" s="6" t="s">
        <v>817</v>
      </c>
      <c r="J275" s="210"/>
    </row>
    <row r="276" spans="1:10">
      <c r="C276" s="6" t="s">
        <v>818</v>
      </c>
      <c r="J276" s="210"/>
    </row>
    <row r="277" spans="1:10">
      <c r="C277" s="129"/>
      <c r="J277" s="131"/>
    </row>
    <row r="278" spans="1:10">
      <c r="A278" s="3" t="s">
        <v>51</v>
      </c>
      <c r="E278" s="70" t="s">
        <v>12</v>
      </c>
      <c r="F278" s="43"/>
      <c r="G278" s="48">
        <f>SUM(I279,I282,I285,I288,I291)</f>
        <v>1090000</v>
      </c>
      <c r="H278" s="57" t="s">
        <v>13</v>
      </c>
    </row>
    <row r="279" spans="1:10">
      <c r="C279" s="133" t="s">
        <v>423</v>
      </c>
      <c r="D279" s="21" t="s">
        <v>146</v>
      </c>
      <c r="G279" s="17"/>
      <c r="H279" s="17" t="s">
        <v>12</v>
      </c>
      <c r="I279" s="29">
        <v>150000</v>
      </c>
      <c r="J279" s="12" t="s">
        <v>13</v>
      </c>
    </row>
    <row r="280" spans="1:10">
      <c r="D280" s="6" t="s">
        <v>235</v>
      </c>
    </row>
    <row r="281" spans="1:10">
      <c r="C281" s="22" t="s">
        <v>325</v>
      </c>
    </row>
    <row r="282" spans="1:10">
      <c r="C282" s="133" t="s">
        <v>115</v>
      </c>
      <c r="D282" s="21" t="s">
        <v>147</v>
      </c>
      <c r="G282" s="17"/>
      <c r="H282" s="17" t="s">
        <v>12</v>
      </c>
      <c r="I282" s="29">
        <v>900000</v>
      </c>
      <c r="J282" s="12" t="s">
        <v>13</v>
      </c>
    </row>
    <row r="283" spans="1:10">
      <c r="D283" s="6" t="s">
        <v>236</v>
      </c>
    </row>
    <row r="284" spans="1:10">
      <c r="C284" s="6" t="s">
        <v>346</v>
      </c>
    </row>
    <row r="285" spans="1:10">
      <c r="C285" s="133" t="s">
        <v>379</v>
      </c>
      <c r="D285" s="21" t="s">
        <v>148</v>
      </c>
      <c r="G285" s="17"/>
      <c r="H285" s="17" t="s">
        <v>12</v>
      </c>
      <c r="I285" s="29">
        <v>10000</v>
      </c>
      <c r="J285" s="12" t="s">
        <v>13</v>
      </c>
    </row>
    <row r="286" spans="1:10">
      <c r="D286" s="6" t="s">
        <v>237</v>
      </c>
    </row>
    <row r="287" spans="1:10">
      <c r="C287" s="6" t="s">
        <v>344</v>
      </c>
    </row>
    <row r="288" spans="1:10">
      <c r="C288" s="133" t="s">
        <v>130</v>
      </c>
      <c r="D288" s="21" t="s">
        <v>149</v>
      </c>
      <c r="G288" s="17"/>
      <c r="H288" s="17" t="s">
        <v>12</v>
      </c>
      <c r="I288" s="29">
        <v>10000</v>
      </c>
      <c r="J288" s="12" t="s">
        <v>13</v>
      </c>
    </row>
    <row r="289" spans="1:10">
      <c r="D289" s="6" t="s">
        <v>227</v>
      </c>
    </row>
    <row r="290" spans="1:10">
      <c r="C290" s="22" t="s">
        <v>325</v>
      </c>
    </row>
    <row r="291" spans="1:10">
      <c r="C291" s="133" t="s">
        <v>424</v>
      </c>
      <c r="D291" s="21" t="s">
        <v>150</v>
      </c>
      <c r="G291" s="17"/>
      <c r="H291" s="17" t="s">
        <v>12</v>
      </c>
      <c r="I291" s="29">
        <v>20000</v>
      </c>
      <c r="J291" s="12" t="s">
        <v>13</v>
      </c>
    </row>
    <row r="292" spans="1:10">
      <c r="D292" s="6" t="s">
        <v>131</v>
      </c>
    </row>
    <row r="293" spans="1:10">
      <c r="C293" s="6" t="s">
        <v>228</v>
      </c>
    </row>
    <row r="294" spans="1:10">
      <c r="C294" s="6" t="s">
        <v>347</v>
      </c>
    </row>
    <row r="295" spans="1:10">
      <c r="C295" s="6"/>
      <c r="J295" s="131"/>
    </row>
    <row r="296" spans="1:10">
      <c r="C296" s="6"/>
      <c r="J296" s="138"/>
    </row>
    <row r="297" spans="1:10">
      <c r="C297" s="6"/>
      <c r="J297" s="138"/>
    </row>
    <row r="298" spans="1:10">
      <c r="C298" s="6"/>
      <c r="J298" s="142">
        <v>9</v>
      </c>
    </row>
    <row r="299" spans="1:10">
      <c r="C299" s="6"/>
      <c r="J299" s="152"/>
    </row>
    <row r="300" spans="1:10">
      <c r="C300" s="6"/>
      <c r="J300" s="142"/>
    </row>
    <row r="301" spans="1:10">
      <c r="A301" s="3" t="s">
        <v>819</v>
      </c>
      <c r="G301" s="50">
        <f>SUM(G302)</f>
        <v>150000</v>
      </c>
      <c r="H301" s="25" t="s">
        <v>13</v>
      </c>
    </row>
    <row r="302" spans="1:10">
      <c r="C302" s="3" t="s">
        <v>238</v>
      </c>
      <c r="E302" s="70" t="s">
        <v>12</v>
      </c>
      <c r="F302" s="43"/>
      <c r="G302" s="120">
        <f>G303+G312</f>
        <v>150000</v>
      </c>
      <c r="H302" s="173" t="s">
        <v>13</v>
      </c>
    </row>
    <row r="303" spans="1:10">
      <c r="C303" s="3" t="s">
        <v>837</v>
      </c>
      <c r="E303" s="219" t="s">
        <v>12</v>
      </c>
      <c r="F303" s="219"/>
      <c r="G303" s="120">
        <f>I305+I309</f>
        <v>50000</v>
      </c>
      <c r="H303" s="219" t="s">
        <v>13</v>
      </c>
      <c r="J303" s="220"/>
    </row>
    <row r="304" spans="1:10">
      <c r="C304" s="207">
        <v>3.1</v>
      </c>
      <c r="D304" s="3" t="s">
        <v>805</v>
      </c>
      <c r="G304" s="48"/>
      <c r="H304" s="205"/>
      <c r="J304" s="206"/>
    </row>
    <row r="305" spans="1:10">
      <c r="C305" s="207"/>
      <c r="D305" s="1" t="s">
        <v>806</v>
      </c>
      <c r="H305" s="17" t="s">
        <v>12</v>
      </c>
      <c r="I305" s="29">
        <v>30000</v>
      </c>
      <c r="J305" s="207" t="s">
        <v>13</v>
      </c>
    </row>
    <row r="306" spans="1:10">
      <c r="C306" s="207"/>
      <c r="D306" s="1" t="s">
        <v>814</v>
      </c>
      <c r="H306" s="212"/>
      <c r="I306" s="212"/>
      <c r="J306" s="212"/>
    </row>
    <row r="307" spans="1:10">
      <c r="C307" s="1" t="s">
        <v>813</v>
      </c>
      <c r="F307" s="1" t="s">
        <v>807</v>
      </c>
      <c r="J307" s="206"/>
    </row>
    <row r="308" spans="1:10">
      <c r="C308" s="1">
        <v>3.2</v>
      </c>
      <c r="D308" s="3" t="s">
        <v>833</v>
      </c>
      <c r="J308" s="220"/>
    </row>
    <row r="309" spans="1:10">
      <c r="A309" s="105"/>
      <c r="C309" s="211"/>
      <c r="D309" s="1" t="s">
        <v>835</v>
      </c>
      <c r="H309" s="17" t="s">
        <v>12</v>
      </c>
      <c r="I309" s="29">
        <v>20000</v>
      </c>
      <c r="J309" s="211" t="s">
        <v>13</v>
      </c>
    </row>
    <row r="310" spans="1:10">
      <c r="A310" s="105"/>
      <c r="C310" s="221"/>
      <c r="D310" s="1" t="s">
        <v>834</v>
      </c>
      <c r="H310" s="17"/>
      <c r="I310" s="29"/>
      <c r="J310" s="221"/>
    </row>
    <row r="311" spans="1:10">
      <c r="A311" s="105"/>
      <c r="C311" s="1" t="s">
        <v>839</v>
      </c>
      <c r="F311" s="1" t="s">
        <v>820</v>
      </c>
      <c r="J311" s="210"/>
    </row>
    <row r="312" spans="1:10">
      <c r="A312" s="105"/>
      <c r="C312" s="3" t="s">
        <v>836</v>
      </c>
      <c r="E312" s="219" t="s">
        <v>12</v>
      </c>
      <c r="F312" s="219"/>
      <c r="G312" s="120">
        <f>I313</f>
        <v>100000</v>
      </c>
      <c r="H312" s="219" t="s">
        <v>13</v>
      </c>
      <c r="J312" s="220"/>
    </row>
    <row r="313" spans="1:10">
      <c r="C313" s="59"/>
      <c r="D313" s="1" t="s">
        <v>838</v>
      </c>
      <c r="H313" s="17" t="s">
        <v>12</v>
      </c>
      <c r="I313" s="29">
        <v>100000</v>
      </c>
      <c r="J313" s="98" t="s">
        <v>13</v>
      </c>
    </row>
    <row r="314" spans="1:10">
      <c r="C314" s="1" t="s">
        <v>808</v>
      </c>
      <c r="J314" s="61"/>
    </row>
    <row r="315" spans="1:10">
      <c r="C315" s="1" t="s">
        <v>809</v>
      </c>
      <c r="J315" s="61"/>
    </row>
    <row r="316" spans="1:10">
      <c r="C316" s="1"/>
      <c r="J316" s="131"/>
    </row>
    <row r="317" spans="1:10">
      <c r="A317" s="3" t="s">
        <v>52</v>
      </c>
      <c r="E317" s="70" t="s">
        <v>12</v>
      </c>
      <c r="F317" s="43"/>
      <c r="G317" s="48">
        <f>SUM(I319,I322)</f>
        <v>60000</v>
      </c>
      <c r="H317" s="41" t="s">
        <v>13</v>
      </c>
    </row>
    <row r="318" spans="1:10">
      <c r="C318" s="21" t="s">
        <v>403</v>
      </c>
    </row>
    <row r="319" spans="1:10">
      <c r="D319" s="6" t="s">
        <v>699</v>
      </c>
      <c r="G319" s="17"/>
      <c r="H319" s="17" t="s">
        <v>12</v>
      </c>
      <c r="I319" s="29">
        <v>20000</v>
      </c>
      <c r="J319" s="12" t="s">
        <v>13</v>
      </c>
    </row>
    <row r="320" spans="1:10">
      <c r="D320" s="1" t="s">
        <v>701</v>
      </c>
      <c r="H320" s="89" t="s">
        <v>697</v>
      </c>
    </row>
    <row r="321" spans="1:10">
      <c r="C321" s="6" t="s">
        <v>698</v>
      </c>
      <c r="E321" s="6"/>
    </row>
    <row r="322" spans="1:10">
      <c r="C322" s="102"/>
      <c r="D322" s="6" t="s">
        <v>700</v>
      </c>
      <c r="G322" s="17"/>
      <c r="H322" s="17" t="s">
        <v>12</v>
      </c>
      <c r="I322" s="29">
        <v>40000</v>
      </c>
      <c r="J322" s="102" t="s">
        <v>13</v>
      </c>
    </row>
    <row r="323" spans="1:10">
      <c r="C323" s="102"/>
      <c r="D323" s="1" t="s">
        <v>702</v>
      </c>
      <c r="J323" s="103"/>
    </row>
    <row r="324" spans="1:10">
      <c r="C324" s="254" t="s">
        <v>789</v>
      </c>
      <c r="D324" s="254"/>
      <c r="E324" s="254"/>
      <c r="F324" s="254"/>
      <c r="G324" s="254"/>
      <c r="H324" s="254"/>
      <c r="I324" s="254"/>
      <c r="J324" s="254"/>
    </row>
    <row r="325" spans="1:10">
      <c r="C325" s="1"/>
      <c r="J325" s="61"/>
    </row>
    <row r="326" spans="1:10">
      <c r="A326" s="3" t="s">
        <v>390</v>
      </c>
      <c r="E326" s="70"/>
      <c r="F326" s="43"/>
      <c r="G326" s="48"/>
      <c r="H326" s="41"/>
    </row>
    <row r="327" spans="1:10">
      <c r="C327" s="21"/>
      <c r="H327" s="17"/>
      <c r="I327" s="29"/>
      <c r="J327" s="12"/>
    </row>
    <row r="328" spans="1:10">
      <c r="D328" s="6"/>
      <c r="J328" s="1"/>
    </row>
    <row r="329" spans="1:10">
      <c r="C329" s="6"/>
    </row>
    <row r="330" spans="1:10">
      <c r="C330" s="6"/>
    </row>
  </sheetData>
  <mergeCells count="21">
    <mergeCell ref="C207:J207"/>
    <mergeCell ref="C324:J324"/>
    <mergeCell ref="D42:J42"/>
    <mergeCell ref="C43:J43"/>
    <mergeCell ref="C32:J32"/>
    <mergeCell ref="B24:J24"/>
    <mergeCell ref="B26:D26"/>
    <mergeCell ref="D51:J51"/>
    <mergeCell ref="C28:D28"/>
    <mergeCell ref="D35:J35"/>
    <mergeCell ref="C36:J36"/>
    <mergeCell ref="D29:J29"/>
    <mergeCell ref="C48:D48"/>
    <mergeCell ref="C30:J30"/>
    <mergeCell ref="B16:I16"/>
    <mergeCell ref="C17:D17"/>
    <mergeCell ref="A2:J2"/>
    <mergeCell ref="A3:J3"/>
    <mergeCell ref="A4:J4"/>
    <mergeCell ref="A5:J5"/>
    <mergeCell ref="A6:J6"/>
  </mergeCells>
  <pageMargins left="0.94488188976377963" right="0" top="0.35433070866141736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9"/>
  <sheetViews>
    <sheetView topLeftCell="A81" workbookViewId="0">
      <selection sqref="A1:J92"/>
    </sheetView>
  </sheetViews>
  <sheetFormatPr defaultRowHeight="14.25"/>
  <cols>
    <col min="1" max="1" width="2.125" customWidth="1"/>
    <col min="2" max="2" width="1.375" customWidth="1"/>
    <col min="3" max="3" width="4.125" customWidth="1"/>
    <col min="4" max="4" width="34.5" customWidth="1"/>
    <col min="5" max="5" width="6.375" customWidth="1"/>
    <col min="6" max="6" width="2.5" customWidth="1"/>
    <col min="7" max="7" width="11.125" customWidth="1"/>
    <col min="8" max="8" width="5.75" customWidth="1"/>
    <col min="9" max="9" width="10.125" customWidth="1"/>
    <col min="10" max="10" width="4.625" customWidth="1"/>
  </cols>
  <sheetData>
    <row r="1" spans="1:10" ht="24" customHeight="1">
      <c r="J1" s="6">
        <v>10</v>
      </c>
    </row>
    <row r="2" spans="1:10" ht="24" customHeight="1">
      <c r="J2" s="6"/>
    </row>
    <row r="3" spans="1:10" ht="21">
      <c r="A3" s="256" t="s">
        <v>703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21">
      <c r="A4" s="256" t="s">
        <v>0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ht="21">
      <c r="A5" s="256" t="s">
        <v>1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21">
      <c r="A6" s="256" t="s">
        <v>704</v>
      </c>
      <c r="B6" s="256"/>
      <c r="C6" s="256"/>
      <c r="D6" s="256"/>
      <c r="E6" s="256"/>
      <c r="F6" s="256"/>
      <c r="G6" s="256"/>
      <c r="H6" s="256"/>
      <c r="I6" s="256"/>
      <c r="J6" s="256"/>
    </row>
    <row r="7" spans="1:10" ht="24" customHeight="1">
      <c r="A7" s="257" t="s">
        <v>35</v>
      </c>
      <c r="B7" s="257"/>
      <c r="C7" s="257"/>
      <c r="D7" s="257"/>
      <c r="E7" s="257"/>
      <c r="F7" s="257"/>
      <c r="G7" s="257"/>
      <c r="H7" s="257"/>
      <c r="I7" s="257"/>
      <c r="J7" s="257"/>
    </row>
    <row r="8" spans="1:10" ht="21">
      <c r="A8" s="3" t="s">
        <v>3</v>
      </c>
      <c r="B8" s="1"/>
      <c r="C8" s="12"/>
      <c r="D8" s="1"/>
      <c r="E8" s="40" t="s">
        <v>12</v>
      </c>
      <c r="F8" s="14"/>
      <c r="G8" s="14">
        <f>SUM(G10,G19,G91)</f>
        <v>1684000</v>
      </c>
      <c r="H8" s="27" t="s">
        <v>13</v>
      </c>
      <c r="I8" s="10"/>
      <c r="J8" s="11"/>
    </row>
    <row r="9" spans="1:10" ht="21">
      <c r="A9" s="16">
        <v>1</v>
      </c>
      <c r="B9" s="3" t="s">
        <v>4</v>
      </c>
      <c r="C9" s="12"/>
      <c r="D9" s="1"/>
      <c r="E9" s="1"/>
      <c r="F9" s="1"/>
      <c r="G9" s="1"/>
      <c r="H9" s="9"/>
      <c r="I9" s="10"/>
      <c r="J9" s="11"/>
    </row>
    <row r="10" spans="1:10" ht="21">
      <c r="A10" s="1"/>
      <c r="B10" s="1"/>
      <c r="C10" s="15" t="s">
        <v>14</v>
      </c>
      <c r="D10" s="1"/>
      <c r="E10" s="40" t="s">
        <v>12</v>
      </c>
      <c r="F10" s="14"/>
      <c r="G10" s="14">
        <f>SUM(I11:I15)</f>
        <v>1140000</v>
      </c>
      <c r="H10" s="27" t="s">
        <v>13</v>
      </c>
      <c r="I10" s="27"/>
      <c r="J10" s="11"/>
    </row>
    <row r="11" spans="1:10" ht="21">
      <c r="A11" s="1"/>
      <c r="B11" s="6"/>
      <c r="C11" s="19" t="s">
        <v>18</v>
      </c>
      <c r="D11" s="6" t="s">
        <v>26</v>
      </c>
      <c r="E11" s="6" t="s">
        <v>10</v>
      </c>
      <c r="F11" s="1">
        <v>2</v>
      </c>
      <c r="G11" s="11" t="s">
        <v>11</v>
      </c>
      <c r="H11" s="17" t="s">
        <v>12</v>
      </c>
      <c r="I11" s="10">
        <v>350000</v>
      </c>
      <c r="J11" s="11" t="s">
        <v>13</v>
      </c>
    </row>
    <row r="12" spans="1:10" ht="21">
      <c r="A12" s="1"/>
      <c r="B12" s="6"/>
      <c r="C12" s="66" t="s">
        <v>19</v>
      </c>
      <c r="D12" s="6" t="s">
        <v>27</v>
      </c>
      <c r="E12" s="6" t="s">
        <v>10</v>
      </c>
      <c r="F12" s="1">
        <v>1</v>
      </c>
      <c r="G12" s="11" t="s">
        <v>11</v>
      </c>
      <c r="H12" s="17" t="s">
        <v>12</v>
      </c>
      <c r="I12" s="10">
        <v>50000</v>
      </c>
      <c r="J12" s="11" t="s">
        <v>13</v>
      </c>
    </row>
    <row r="13" spans="1:10" ht="21">
      <c r="A13" s="1"/>
      <c r="B13" s="6"/>
      <c r="C13" s="66" t="s">
        <v>20</v>
      </c>
      <c r="D13" s="6" t="s">
        <v>28</v>
      </c>
      <c r="E13" s="6" t="s">
        <v>10</v>
      </c>
      <c r="F13" s="1">
        <v>1</v>
      </c>
      <c r="G13" s="11" t="s">
        <v>11</v>
      </c>
      <c r="H13" s="17" t="s">
        <v>12</v>
      </c>
      <c r="I13" s="10">
        <v>200000</v>
      </c>
      <c r="J13" s="11" t="s">
        <v>13</v>
      </c>
    </row>
    <row r="14" spans="1:10" ht="21">
      <c r="A14" s="1"/>
      <c r="B14" s="6"/>
      <c r="C14" s="66" t="s">
        <v>21</v>
      </c>
      <c r="D14" s="6" t="s">
        <v>29</v>
      </c>
      <c r="E14" s="6" t="s">
        <v>10</v>
      </c>
      <c r="F14" s="1">
        <v>3</v>
      </c>
      <c r="G14" s="11" t="s">
        <v>11</v>
      </c>
      <c r="H14" s="17" t="s">
        <v>12</v>
      </c>
      <c r="I14" s="10">
        <v>500000</v>
      </c>
      <c r="J14" s="11" t="s">
        <v>13</v>
      </c>
    </row>
    <row r="15" spans="1:10" ht="21">
      <c r="A15" s="1"/>
      <c r="B15" s="6"/>
      <c r="C15" s="66" t="s">
        <v>22</v>
      </c>
      <c r="D15" s="6" t="s">
        <v>30</v>
      </c>
      <c r="E15" s="6" t="s">
        <v>10</v>
      </c>
      <c r="F15" s="1">
        <v>2</v>
      </c>
      <c r="G15" s="11" t="s">
        <v>11</v>
      </c>
      <c r="H15" s="17" t="s">
        <v>12</v>
      </c>
      <c r="I15" s="10">
        <v>40000</v>
      </c>
      <c r="J15" s="11" t="s">
        <v>13</v>
      </c>
    </row>
    <row r="16" spans="1:10" ht="21">
      <c r="A16" s="1"/>
      <c r="B16" s="254" t="s">
        <v>348</v>
      </c>
      <c r="C16" s="254"/>
      <c r="D16" s="254"/>
      <c r="E16" s="254"/>
      <c r="F16" s="254"/>
      <c r="G16" s="254"/>
      <c r="H16" s="254"/>
      <c r="I16" s="254"/>
      <c r="J16" s="8"/>
    </row>
    <row r="17" spans="1:10" ht="21">
      <c r="A17" s="1"/>
      <c r="B17" s="58"/>
      <c r="C17" s="58"/>
      <c r="D17" s="58"/>
      <c r="E17" s="58"/>
      <c r="F17" s="58"/>
      <c r="G17" s="58"/>
      <c r="H17" s="58"/>
      <c r="I17" s="58"/>
      <c r="J17" s="8"/>
    </row>
    <row r="18" spans="1:10" ht="21">
      <c r="A18" s="20" t="s">
        <v>31</v>
      </c>
      <c r="B18" s="255" t="s">
        <v>32</v>
      </c>
      <c r="C18" s="255"/>
      <c r="D18" s="255"/>
      <c r="E18" s="1"/>
      <c r="F18" s="1"/>
      <c r="G18" s="1"/>
      <c r="H18" s="9"/>
      <c r="I18" s="10"/>
      <c r="J18" s="11"/>
    </row>
    <row r="19" spans="1:10" ht="21">
      <c r="A19" s="1"/>
      <c r="B19" s="1"/>
      <c r="C19" s="255" t="s">
        <v>33</v>
      </c>
      <c r="D19" s="255"/>
      <c r="E19" s="5" t="s">
        <v>12</v>
      </c>
      <c r="F19" s="48"/>
      <c r="G19" s="48">
        <f>SUM(G20,G42,G73)</f>
        <v>544000</v>
      </c>
      <c r="H19" s="9" t="s">
        <v>13</v>
      </c>
      <c r="I19" s="10"/>
      <c r="J19" s="11"/>
    </row>
    <row r="20" spans="1:10" ht="21">
      <c r="A20" s="1"/>
      <c r="B20" s="1"/>
      <c r="C20" s="255" t="s">
        <v>34</v>
      </c>
      <c r="D20" s="255"/>
      <c r="E20" s="5" t="s">
        <v>12</v>
      </c>
      <c r="F20" s="48"/>
      <c r="G20" s="48">
        <f>SUM(I26,I27,I38)</f>
        <v>130000</v>
      </c>
      <c r="H20" s="9" t="s">
        <v>13</v>
      </c>
      <c r="I20" s="10"/>
      <c r="J20" s="11"/>
    </row>
    <row r="21" spans="1:10" ht="21">
      <c r="A21" s="1"/>
      <c r="B21" s="1"/>
      <c r="C21" s="39" t="s">
        <v>84</v>
      </c>
      <c r="D21" s="259" t="s">
        <v>298</v>
      </c>
      <c r="E21" s="259"/>
      <c r="F21" s="259"/>
      <c r="G21" s="259"/>
      <c r="H21" s="259"/>
      <c r="I21" s="259"/>
      <c r="J21" s="259"/>
    </row>
    <row r="22" spans="1:10" ht="21">
      <c r="A22" s="1"/>
      <c r="B22" s="1"/>
      <c r="C22" s="254" t="s">
        <v>368</v>
      </c>
      <c r="D22" s="254"/>
      <c r="E22" s="254"/>
      <c r="F22" s="254"/>
      <c r="G22" s="254"/>
      <c r="H22" s="254"/>
      <c r="I22" s="254"/>
      <c r="J22" s="254"/>
    </row>
    <row r="23" spans="1:10" ht="21">
      <c r="A23" s="1"/>
      <c r="B23" s="1"/>
      <c r="C23" s="115" t="s">
        <v>364</v>
      </c>
      <c r="D23" s="115"/>
      <c r="E23" s="115"/>
      <c r="F23" s="115"/>
      <c r="G23" s="115"/>
      <c r="H23" s="115"/>
      <c r="I23" s="115"/>
      <c r="J23" s="115"/>
    </row>
    <row r="24" spans="1:10" ht="21">
      <c r="A24" s="1"/>
      <c r="B24" s="1"/>
      <c r="C24" s="254" t="s">
        <v>365</v>
      </c>
      <c r="D24" s="254"/>
      <c r="E24" s="254"/>
      <c r="F24" s="254"/>
      <c r="G24" s="254"/>
      <c r="H24" s="254"/>
      <c r="I24" s="254"/>
      <c r="J24" s="254"/>
    </row>
    <row r="25" spans="1:10" ht="21">
      <c r="A25" s="1"/>
      <c r="B25" s="1"/>
      <c r="C25" s="254" t="s">
        <v>790</v>
      </c>
      <c r="D25" s="254"/>
      <c r="E25" s="254"/>
      <c r="F25" s="254"/>
      <c r="G25" s="254"/>
      <c r="H25" s="254"/>
      <c r="I25" s="254"/>
      <c r="J25" s="254"/>
    </row>
    <row r="26" spans="1:10" ht="21">
      <c r="A26" s="1"/>
      <c r="B26" s="1"/>
      <c r="C26" s="8" t="s">
        <v>366</v>
      </c>
      <c r="D26" s="23"/>
      <c r="E26" s="23"/>
      <c r="F26" s="23"/>
      <c r="G26" s="17"/>
      <c r="H26" s="17" t="s">
        <v>12</v>
      </c>
      <c r="I26" s="14">
        <v>100000</v>
      </c>
      <c r="J26" s="8" t="s">
        <v>13</v>
      </c>
    </row>
    <row r="27" spans="1:10" ht="21">
      <c r="A27" s="1"/>
      <c r="B27" s="1"/>
      <c r="C27" s="39" t="s">
        <v>53</v>
      </c>
      <c r="D27" s="21" t="s">
        <v>308</v>
      </c>
      <c r="E27" s="23"/>
      <c r="F27" s="23"/>
      <c r="G27" s="17"/>
      <c r="H27" s="17" t="s">
        <v>12</v>
      </c>
      <c r="I27" s="14">
        <v>10000</v>
      </c>
      <c r="J27" s="8" t="s">
        <v>13</v>
      </c>
    </row>
    <row r="28" spans="1:10" ht="21">
      <c r="A28" s="1"/>
      <c r="B28" s="1"/>
      <c r="C28" s="12"/>
      <c r="D28" s="254" t="s">
        <v>152</v>
      </c>
      <c r="E28" s="254"/>
      <c r="F28" s="254"/>
      <c r="G28" s="254"/>
      <c r="H28" s="254"/>
      <c r="I28" s="254"/>
      <c r="J28" s="254"/>
    </row>
    <row r="29" spans="1:10" ht="21">
      <c r="A29" s="1"/>
      <c r="B29" s="1"/>
      <c r="C29" s="254" t="s">
        <v>163</v>
      </c>
      <c r="D29" s="254"/>
      <c r="E29" s="254"/>
      <c r="F29" s="254"/>
      <c r="G29" s="254"/>
      <c r="H29" s="254"/>
      <c r="I29" s="254"/>
      <c r="J29" s="254"/>
    </row>
    <row r="30" spans="1:10" ht="21">
      <c r="A30" s="1"/>
      <c r="B30" s="1"/>
      <c r="C30" s="109" t="s">
        <v>311</v>
      </c>
      <c r="D30" s="28"/>
      <c r="E30" s="28"/>
      <c r="F30" s="28"/>
      <c r="G30" s="28"/>
      <c r="H30" s="28"/>
      <c r="I30" s="28"/>
      <c r="J30" s="28"/>
    </row>
    <row r="31" spans="1:10" ht="21">
      <c r="A31" s="1"/>
      <c r="B31" s="1"/>
      <c r="C31" s="170"/>
      <c r="D31" s="171"/>
      <c r="E31" s="171"/>
      <c r="F31" s="171"/>
      <c r="G31" s="171"/>
      <c r="H31" s="171"/>
      <c r="I31" s="171"/>
      <c r="J31" s="171"/>
    </row>
    <row r="32" spans="1:10" ht="21">
      <c r="A32" s="1"/>
      <c r="B32" s="1"/>
      <c r="C32" s="180"/>
      <c r="D32" s="181"/>
      <c r="E32" s="181"/>
      <c r="F32" s="181"/>
      <c r="G32" s="181"/>
      <c r="H32" s="181"/>
      <c r="I32" s="181"/>
      <c r="J32" s="181"/>
    </row>
    <row r="33" spans="1:13" ht="21">
      <c r="A33" s="1"/>
      <c r="B33" s="1"/>
      <c r="C33" s="170"/>
      <c r="D33" s="171"/>
      <c r="E33" s="171"/>
      <c r="F33" s="171"/>
      <c r="G33" s="171"/>
      <c r="H33" s="171"/>
      <c r="I33" s="171"/>
      <c r="J33" s="171"/>
    </row>
    <row r="34" spans="1:13" ht="21">
      <c r="A34" s="1"/>
      <c r="B34" s="1"/>
      <c r="C34" s="145"/>
      <c r="D34" s="146"/>
      <c r="E34" s="146"/>
      <c r="F34" s="146"/>
      <c r="G34" s="146"/>
      <c r="H34" s="146"/>
      <c r="I34" s="146"/>
      <c r="J34" s="146"/>
    </row>
    <row r="35" spans="1:13" ht="21">
      <c r="A35" s="1"/>
      <c r="B35" s="1"/>
      <c r="C35" s="147"/>
      <c r="D35" s="148"/>
      <c r="E35" s="148"/>
      <c r="F35" s="148"/>
      <c r="G35" s="148"/>
      <c r="H35" s="148"/>
      <c r="I35" s="148"/>
      <c r="J35" s="179">
        <v>11</v>
      </c>
    </row>
    <row r="36" spans="1:13" ht="21">
      <c r="A36" s="1"/>
      <c r="B36" s="1"/>
      <c r="C36" s="24"/>
      <c r="D36" s="28"/>
      <c r="E36" s="28"/>
      <c r="F36" s="28"/>
      <c r="G36" s="28"/>
      <c r="H36" s="28"/>
      <c r="I36" s="28"/>
      <c r="J36" s="93"/>
    </row>
    <row r="37" spans="1:13" ht="13.5" customHeight="1">
      <c r="A37" s="1"/>
      <c r="B37" s="1"/>
      <c r="C37" s="24"/>
      <c r="D37" s="28"/>
      <c r="E37" s="28"/>
      <c r="F37" s="28"/>
      <c r="G37" s="28"/>
      <c r="H37" s="28"/>
      <c r="I37" s="28"/>
      <c r="J37" s="28"/>
    </row>
    <row r="38" spans="1:13" ht="21">
      <c r="A38" s="1"/>
      <c r="B38" s="1"/>
      <c r="C38" s="66" t="s">
        <v>54</v>
      </c>
      <c r="D38" s="21" t="s">
        <v>38</v>
      </c>
      <c r="E38" s="1"/>
      <c r="F38" s="1"/>
      <c r="G38" s="17"/>
      <c r="H38" s="17" t="s">
        <v>12</v>
      </c>
      <c r="I38" s="29">
        <v>20000</v>
      </c>
      <c r="J38" s="12" t="s">
        <v>13</v>
      </c>
    </row>
    <row r="39" spans="1:13" ht="21">
      <c r="A39" s="1"/>
      <c r="B39" s="1"/>
      <c r="C39" s="12"/>
      <c r="D39" s="6" t="s">
        <v>153</v>
      </c>
      <c r="E39" s="1"/>
      <c r="F39" s="1"/>
      <c r="G39" s="1"/>
      <c r="H39" s="9"/>
      <c r="I39" s="10"/>
      <c r="J39" s="11"/>
    </row>
    <row r="40" spans="1:13" ht="21">
      <c r="A40" s="1"/>
      <c r="B40" s="1"/>
      <c r="C40" s="6" t="s">
        <v>349</v>
      </c>
      <c r="D40" s="1"/>
      <c r="E40" s="1"/>
      <c r="F40" s="1"/>
      <c r="G40" s="1"/>
      <c r="H40" s="9"/>
      <c r="I40" s="10"/>
      <c r="J40" s="11"/>
    </row>
    <row r="41" spans="1:13" ht="11.25" customHeight="1">
      <c r="A41" s="1"/>
      <c r="B41" s="1"/>
      <c r="C41" s="6"/>
      <c r="D41" s="1"/>
      <c r="E41" s="1"/>
      <c r="F41" s="1"/>
      <c r="G41" s="1"/>
      <c r="H41" s="9"/>
      <c r="I41" s="10"/>
      <c r="J41" s="131"/>
    </row>
    <row r="42" spans="1:13" ht="21">
      <c r="B42" s="49" t="s">
        <v>41</v>
      </c>
      <c r="E42" s="1" t="s">
        <v>12</v>
      </c>
      <c r="F42" s="13"/>
      <c r="G42" s="48">
        <f>SUM(I44,I49,I53,I57,I60,I64)</f>
        <v>334000</v>
      </c>
      <c r="H42" s="9" t="s">
        <v>13</v>
      </c>
      <c r="I42" s="10"/>
      <c r="J42" s="11"/>
    </row>
    <row r="43" spans="1:13" ht="21">
      <c r="C43" s="66" t="s">
        <v>56</v>
      </c>
      <c r="D43" s="21" t="s">
        <v>139</v>
      </c>
      <c r="E43" s="1"/>
      <c r="F43" s="1"/>
      <c r="G43" s="213">
        <v>266000</v>
      </c>
      <c r="H43" s="9" t="s">
        <v>13</v>
      </c>
      <c r="I43" s="10"/>
      <c r="J43" s="11"/>
    </row>
    <row r="44" spans="1:13" ht="21">
      <c r="C44" s="12"/>
      <c r="D44" s="21" t="s">
        <v>43</v>
      </c>
      <c r="E44" s="1"/>
      <c r="F44" s="1"/>
      <c r="G44" s="17"/>
      <c r="H44" s="17" t="s">
        <v>12</v>
      </c>
      <c r="I44" s="29">
        <v>50000</v>
      </c>
      <c r="J44" s="12" t="s">
        <v>13</v>
      </c>
    </row>
    <row r="45" spans="1:13" ht="21">
      <c r="C45" s="12"/>
      <c r="D45" s="254" t="s">
        <v>154</v>
      </c>
      <c r="E45" s="254"/>
      <c r="F45" s="254"/>
      <c r="G45" s="254"/>
      <c r="H45" s="254"/>
      <c r="I45" s="254"/>
      <c r="J45" s="254"/>
    </row>
    <row r="46" spans="1:13" ht="21">
      <c r="C46" s="8" t="s">
        <v>327</v>
      </c>
      <c r="D46" s="8"/>
      <c r="E46" s="8"/>
      <c r="F46" s="8"/>
      <c r="G46" s="8"/>
      <c r="H46" s="8"/>
      <c r="I46" s="8"/>
      <c r="J46" s="1"/>
      <c r="M46" t="s">
        <v>155</v>
      </c>
    </row>
    <row r="47" spans="1:13" ht="21">
      <c r="C47" s="6" t="s">
        <v>326</v>
      </c>
      <c r="D47" s="1"/>
      <c r="E47" s="7"/>
      <c r="F47" s="7"/>
      <c r="G47" s="7"/>
      <c r="H47" s="7"/>
      <c r="I47" s="7"/>
      <c r="J47" s="7"/>
    </row>
    <row r="48" spans="1:13" ht="21">
      <c r="C48" s="6" t="s">
        <v>328</v>
      </c>
      <c r="D48" s="1"/>
      <c r="E48" s="1"/>
      <c r="F48" s="1"/>
      <c r="G48" s="1"/>
      <c r="H48" s="9"/>
      <c r="I48" s="10"/>
      <c r="J48" s="11"/>
    </row>
    <row r="49" spans="3:10" ht="21">
      <c r="C49" s="172"/>
      <c r="D49" s="1" t="s">
        <v>566</v>
      </c>
      <c r="E49" s="1"/>
      <c r="F49" s="1"/>
      <c r="G49" s="17"/>
      <c r="H49" s="17" t="s">
        <v>12</v>
      </c>
      <c r="I49" s="29">
        <v>216000</v>
      </c>
      <c r="J49" s="172" t="s">
        <v>13</v>
      </c>
    </row>
    <row r="50" spans="3:10" ht="21">
      <c r="C50" s="172"/>
      <c r="D50" s="6" t="s">
        <v>618</v>
      </c>
      <c r="E50" s="1"/>
      <c r="F50" s="1"/>
      <c r="G50" s="1"/>
      <c r="H50" s="9"/>
      <c r="I50" s="10"/>
      <c r="J50" s="174"/>
    </row>
    <row r="51" spans="3:10" ht="21">
      <c r="C51" s="6" t="s">
        <v>619</v>
      </c>
      <c r="D51" s="1"/>
      <c r="E51" s="1"/>
      <c r="F51" s="1"/>
      <c r="G51" s="1"/>
      <c r="H51" s="9"/>
      <c r="I51" s="10"/>
      <c r="J51" s="174"/>
    </row>
    <row r="52" spans="3:10" ht="21">
      <c r="C52" s="66" t="s">
        <v>57</v>
      </c>
      <c r="D52" s="21" t="s">
        <v>60</v>
      </c>
      <c r="E52" s="1"/>
      <c r="F52" s="1"/>
      <c r="G52" s="1"/>
      <c r="H52" s="9"/>
      <c r="I52" s="10"/>
      <c r="J52" s="11"/>
    </row>
    <row r="53" spans="3:10" ht="21">
      <c r="C53" s="12"/>
      <c r="D53" s="1" t="s">
        <v>45</v>
      </c>
      <c r="E53" s="1"/>
      <c r="F53" s="1"/>
      <c r="G53" s="17"/>
      <c r="H53" s="17" t="s">
        <v>12</v>
      </c>
      <c r="I53" s="29">
        <v>30000</v>
      </c>
      <c r="J53" s="12" t="s">
        <v>13</v>
      </c>
    </row>
    <row r="54" spans="3:10" ht="21">
      <c r="C54" s="12"/>
      <c r="D54" s="6" t="s">
        <v>156</v>
      </c>
      <c r="E54" s="1"/>
      <c r="F54" s="1"/>
      <c r="G54" s="1"/>
      <c r="H54" s="9"/>
      <c r="I54" s="10"/>
      <c r="J54" s="11"/>
    </row>
    <row r="55" spans="3:10" ht="21">
      <c r="C55" s="6" t="s">
        <v>352</v>
      </c>
      <c r="D55" s="1"/>
      <c r="E55" s="1"/>
      <c r="F55" s="1"/>
      <c r="G55" s="1"/>
      <c r="H55" s="9"/>
      <c r="I55" s="10"/>
      <c r="J55" s="11"/>
    </row>
    <row r="56" spans="3:10" ht="21">
      <c r="C56" s="6" t="s">
        <v>620</v>
      </c>
      <c r="D56" s="1"/>
      <c r="E56" s="1"/>
      <c r="F56" s="6"/>
      <c r="G56" s="1"/>
      <c r="H56" s="9"/>
      <c r="I56" s="10"/>
      <c r="J56" s="11"/>
    </row>
    <row r="57" spans="3:10" ht="21">
      <c r="C57" s="66"/>
      <c r="D57" s="3" t="s">
        <v>581</v>
      </c>
      <c r="E57" s="1"/>
      <c r="F57" s="1"/>
      <c r="G57" s="1"/>
      <c r="H57" s="17" t="s">
        <v>12</v>
      </c>
      <c r="I57" s="29">
        <v>8000</v>
      </c>
      <c r="J57" s="91" t="s">
        <v>13</v>
      </c>
    </row>
    <row r="58" spans="3:10" ht="21">
      <c r="C58" s="6"/>
      <c r="D58" s="1" t="s">
        <v>621</v>
      </c>
      <c r="E58" s="1"/>
      <c r="F58" s="1"/>
      <c r="G58" s="1"/>
      <c r="H58" s="9"/>
      <c r="I58" s="10"/>
      <c r="J58" s="92"/>
    </row>
    <row r="59" spans="3:10" ht="21">
      <c r="C59" s="6" t="s">
        <v>290</v>
      </c>
      <c r="D59" s="1"/>
      <c r="E59" s="1"/>
      <c r="F59" s="1"/>
      <c r="G59" s="1"/>
      <c r="H59" s="9"/>
      <c r="I59" s="10"/>
      <c r="J59" s="92"/>
    </row>
    <row r="60" spans="3:10" ht="21">
      <c r="C60" s="66"/>
      <c r="D60" s="3" t="s">
        <v>582</v>
      </c>
      <c r="E60" s="1"/>
      <c r="F60" s="1"/>
      <c r="G60" s="1"/>
      <c r="H60" s="17" t="s">
        <v>12</v>
      </c>
      <c r="I60" s="29">
        <v>10000</v>
      </c>
      <c r="J60" s="114" t="s">
        <v>13</v>
      </c>
    </row>
    <row r="61" spans="3:10" ht="21">
      <c r="C61" s="6"/>
      <c r="D61" s="1" t="s">
        <v>621</v>
      </c>
      <c r="E61" s="1"/>
      <c r="F61" s="1"/>
      <c r="G61" s="1"/>
      <c r="H61" s="9"/>
      <c r="I61" s="10"/>
      <c r="J61" s="113"/>
    </row>
    <row r="62" spans="3:10" ht="21">
      <c r="C62" s="6" t="s">
        <v>290</v>
      </c>
      <c r="D62" s="1"/>
      <c r="E62" s="1"/>
      <c r="F62" s="1"/>
      <c r="G62" s="1"/>
      <c r="H62" s="9"/>
      <c r="I62" s="10"/>
      <c r="J62" s="113"/>
    </row>
    <row r="63" spans="3:10" ht="21">
      <c r="C63" s="66" t="s">
        <v>58</v>
      </c>
      <c r="D63" s="21" t="s">
        <v>62</v>
      </c>
      <c r="E63" s="1"/>
      <c r="F63" s="1"/>
      <c r="G63" s="1"/>
      <c r="H63" s="9"/>
      <c r="I63" s="10"/>
      <c r="J63" s="183"/>
    </row>
    <row r="64" spans="3:10" ht="21">
      <c r="C64" s="182"/>
      <c r="D64" s="1" t="s">
        <v>426</v>
      </c>
      <c r="E64" s="1"/>
      <c r="F64" s="1"/>
      <c r="G64" s="17"/>
      <c r="H64" s="17" t="s">
        <v>12</v>
      </c>
      <c r="I64" s="29">
        <v>20000</v>
      </c>
      <c r="J64" s="182" t="s">
        <v>13</v>
      </c>
    </row>
    <row r="65" spans="1:10" ht="21">
      <c r="C65" s="182"/>
      <c r="D65" s="6" t="s">
        <v>157</v>
      </c>
      <c r="E65" s="1"/>
      <c r="F65" s="1"/>
      <c r="G65" s="1"/>
      <c r="H65" s="9"/>
      <c r="I65" s="10"/>
      <c r="J65" s="183"/>
    </row>
    <row r="66" spans="1:10" ht="21">
      <c r="C66" s="6" t="s">
        <v>158</v>
      </c>
      <c r="D66" s="1"/>
      <c r="E66" s="1"/>
      <c r="F66" s="1"/>
      <c r="G66" s="1"/>
      <c r="H66" s="9"/>
      <c r="I66" s="10"/>
      <c r="J66" s="183"/>
    </row>
    <row r="67" spans="1:10" ht="21">
      <c r="C67" s="6" t="s">
        <v>796</v>
      </c>
      <c r="D67" s="1"/>
      <c r="E67" s="1"/>
      <c r="F67" s="1"/>
      <c r="G67" s="1"/>
      <c r="H67" s="9"/>
      <c r="I67" s="10"/>
      <c r="J67" s="183"/>
    </row>
    <row r="68" spans="1:10" ht="21">
      <c r="C68" s="6" t="s">
        <v>329</v>
      </c>
      <c r="D68" s="1"/>
      <c r="E68" s="1"/>
      <c r="F68" s="1"/>
      <c r="G68" s="1"/>
      <c r="H68" s="9"/>
      <c r="I68" s="10"/>
      <c r="J68" s="183"/>
    </row>
    <row r="69" spans="1:10" ht="21">
      <c r="C69" s="6"/>
      <c r="D69" s="1"/>
      <c r="E69" s="1"/>
      <c r="F69" s="1"/>
      <c r="G69" s="1"/>
      <c r="H69" s="9"/>
      <c r="I69" s="10"/>
      <c r="J69" s="183"/>
    </row>
    <row r="70" spans="1:10" ht="21">
      <c r="C70" s="6"/>
      <c r="D70" s="1"/>
      <c r="E70" s="1"/>
      <c r="F70" s="6"/>
      <c r="G70" s="1"/>
      <c r="H70" s="9"/>
      <c r="I70" s="10"/>
      <c r="J70" s="175">
        <v>12</v>
      </c>
    </row>
    <row r="71" spans="1:10" ht="21">
      <c r="C71" s="6"/>
      <c r="D71" s="1"/>
      <c r="E71" s="1"/>
      <c r="F71" s="6"/>
      <c r="G71" s="1"/>
      <c r="H71" s="9"/>
      <c r="I71" s="10"/>
      <c r="J71" s="183"/>
    </row>
    <row r="72" spans="1:10" ht="19.5" customHeight="1">
      <c r="C72" s="6"/>
      <c r="D72" s="1"/>
      <c r="E72" s="1"/>
      <c r="F72" s="1"/>
      <c r="G72" s="1"/>
      <c r="H72" s="9"/>
      <c r="I72" s="10"/>
      <c r="J72" s="131"/>
    </row>
    <row r="73" spans="1:10" ht="21">
      <c r="B73" s="3" t="s">
        <v>48</v>
      </c>
      <c r="C73" s="12"/>
      <c r="D73" s="1"/>
      <c r="E73" s="21" t="s">
        <v>12</v>
      </c>
      <c r="F73" s="13"/>
      <c r="G73" s="48">
        <f>SUM(I75,I79,I83)</f>
        <v>80000</v>
      </c>
      <c r="H73" s="9" t="s">
        <v>13</v>
      </c>
      <c r="I73" s="10"/>
      <c r="J73" s="11"/>
    </row>
    <row r="74" spans="1:10" ht="21">
      <c r="A74" s="1"/>
      <c r="B74" s="1"/>
      <c r="C74" s="66" t="s">
        <v>59</v>
      </c>
      <c r="D74" s="21" t="s">
        <v>64</v>
      </c>
      <c r="E74" s="1"/>
      <c r="F74" s="1"/>
      <c r="G74" s="1"/>
      <c r="H74" s="9"/>
      <c r="I74" s="10"/>
      <c r="J74" s="11"/>
    </row>
    <row r="75" spans="1:10" ht="21">
      <c r="A75" s="1"/>
      <c r="B75" s="1"/>
      <c r="C75" s="12"/>
      <c r="D75" s="1" t="s">
        <v>420</v>
      </c>
      <c r="E75" s="1"/>
      <c r="F75" s="1"/>
      <c r="G75" s="17"/>
      <c r="H75" s="17" t="s">
        <v>12</v>
      </c>
      <c r="I75" s="29">
        <v>20000</v>
      </c>
      <c r="J75" s="12" t="s">
        <v>13</v>
      </c>
    </row>
    <row r="76" spans="1:10" ht="21">
      <c r="A76" s="1"/>
      <c r="B76" s="1"/>
      <c r="C76" s="12"/>
      <c r="D76" s="6" t="s">
        <v>159</v>
      </c>
      <c r="E76" s="1"/>
      <c r="F76" s="1"/>
      <c r="G76" s="1"/>
      <c r="H76" s="9"/>
      <c r="I76" s="10"/>
      <c r="J76" s="11"/>
    </row>
    <row r="77" spans="1:10" ht="21">
      <c r="A77" s="1"/>
      <c r="B77" s="1"/>
      <c r="C77" s="6" t="s">
        <v>160</v>
      </c>
      <c r="D77" s="1"/>
      <c r="E77" s="1"/>
      <c r="F77" s="1"/>
      <c r="G77" s="1"/>
      <c r="H77" s="9"/>
      <c r="I77" s="10"/>
      <c r="J77" s="11"/>
    </row>
    <row r="78" spans="1:10" ht="21">
      <c r="A78" s="1"/>
      <c r="B78" s="1"/>
      <c r="C78" s="6" t="s">
        <v>354</v>
      </c>
      <c r="D78" s="1"/>
      <c r="E78" s="1"/>
      <c r="F78" s="1"/>
      <c r="G78" s="1"/>
      <c r="H78" s="6" t="s">
        <v>353</v>
      </c>
      <c r="I78" s="10"/>
      <c r="J78" s="11"/>
    </row>
    <row r="79" spans="1:10" ht="21">
      <c r="C79" s="66" t="s">
        <v>61</v>
      </c>
      <c r="D79" s="21" t="s">
        <v>82</v>
      </c>
      <c r="G79" s="17"/>
      <c r="H79" s="17" t="s">
        <v>12</v>
      </c>
      <c r="I79" s="29">
        <v>50000</v>
      </c>
      <c r="J79" s="41" t="s">
        <v>13</v>
      </c>
    </row>
    <row r="80" spans="1:10" ht="19.5">
      <c r="D80" s="6" t="s">
        <v>161</v>
      </c>
    </row>
    <row r="81" spans="1:10" ht="19.5">
      <c r="C81" s="6" t="s">
        <v>623</v>
      </c>
    </row>
    <row r="82" spans="1:10" ht="19.5">
      <c r="C82" s="6" t="s">
        <v>355</v>
      </c>
    </row>
    <row r="83" spans="1:10" ht="21">
      <c r="C83" s="66" t="s">
        <v>63</v>
      </c>
      <c r="D83" s="21" t="s">
        <v>71</v>
      </c>
      <c r="G83" s="17"/>
      <c r="H83" s="17" t="s">
        <v>12</v>
      </c>
      <c r="I83" s="29">
        <v>10000</v>
      </c>
      <c r="J83" s="41" t="s">
        <v>13</v>
      </c>
    </row>
    <row r="84" spans="1:10" ht="19.5">
      <c r="D84" s="6" t="s">
        <v>162</v>
      </c>
    </row>
    <row r="85" spans="1:10" ht="19.5">
      <c r="C85" s="37" t="s">
        <v>622</v>
      </c>
    </row>
    <row r="86" spans="1:10" ht="20.25" customHeight="1"/>
    <row r="87" spans="1:10" ht="21">
      <c r="A87" s="3" t="s">
        <v>584</v>
      </c>
      <c r="B87" s="1"/>
      <c r="C87" s="114"/>
      <c r="D87" s="1"/>
      <c r="E87" s="1"/>
      <c r="F87" s="1"/>
      <c r="G87" s="1"/>
      <c r="H87" s="9"/>
      <c r="I87" s="10"/>
      <c r="J87" s="113"/>
    </row>
    <row r="88" spans="1:10" ht="18" customHeight="1">
      <c r="A88" s="1"/>
      <c r="B88" s="1"/>
      <c r="C88" s="132"/>
      <c r="D88" s="132"/>
      <c r="E88" s="132"/>
      <c r="F88" s="132"/>
      <c r="G88" s="132"/>
      <c r="H88" s="132"/>
      <c r="I88" s="132"/>
      <c r="J88" s="132"/>
    </row>
    <row r="89" spans="1:10" ht="21">
      <c r="A89" s="3" t="s">
        <v>583</v>
      </c>
      <c r="B89" s="1"/>
      <c r="C89" s="132"/>
      <c r="D89" s="132"/>
      <c r="E89" s="132"/>
      <c r="F89" s="132"/>
      <c r="G89" s="132"/>
      <c r="H89" s="132"/>
      <c r="I89" s="132"/>
      <c r="J89" s="132"/>
    </row>
    <row r="90" spans="1:10" ht="17.25" customHeight="1">
      <c r="A90" s="3"/>
      <c r="B90" s="1"/>
      <c r="C90" s="3"/>
      <c r="D90" s="1"/>
      <c r="E90" s="112"/>
      <c r="F90" s="112"/>
      <c r="G90" s="48"/>
      <c r="H90" s="49"/>
      <c r="I90" s="10"/>
      <c r="J90" s="113"/>
    </row>
    <row r="91" spans="1:10" ht="21">
      <c r="A91" s="3" t="s">
        <v>391</v>
      </c>
      <c r="B91" s="1"/>
      <c r="C91" s="114"/>
      <c r="D91" s="1"/>
      <c r="E91" s="112"/>
      <c r="F91" s="112"/>
      <c r="G91" s="48"/>
      <c r="H91" s="114"/>
      <c r="I91" s="10"/>
      <c r="J91" s="113"/>
    </row>
    <row r="92" spans="1:10" ht="21">
      <c r="A92" s="1"/>
      <c r="B92" s="1"/>
      <c r="C92" s="21"/>
      <c r="D92" s="1"/>
      <c r="E92" s="1"/>
      <c r="F92" s="1"/>
      <c r="G92" s="1"/>
      <c r="H92" s="17"/>
      <c r="I92" s="29"/>
      <c r="J92" s="114"/>
    </row>
    <row r="93" spans="1:10" ht="21">
      <c r="A93" s="1"/>
      <c r="B93" s="1"/>
      <c r="C93" s="114"/>
      <c r="D93" s="6"/>
      <c r="E93" s="1"/>
      <c r="F93" s="1"/>
      <c r="G93" s="1"/>
      <c r="H93" s="9"/>
      <c r="I93" s="10"/>
      <c r="J93" s="113"/>
    </row>
    <row r="94" spans="1:10" ht="21">
      <c r="A94" s="1"/>
      <c r="B94" s="1"/>
      <c r="C94" s="6"/>
      <c r="D94" s="1"/>
      <c r="E94" s="1"/>
      <c r="F94" s="1"/>
      <c r="G94" s="1"/>
      <c r="H94" s="9"/>
      <c r="I94" s="10"/>
      <c r="J94" s="113"/>
    </row>
    <row r="95" spans="1:10" ht="21">
      <c r="A95" s="1"/>
      <c r="B95" s="1"/>
      <c r="C95" s="114"/>
      <c r="D95" s="114"/>
      <c r="E95" s="114"/>
      <c r="F95" s="114"/>
      <c r="G95" s="114"/>
      <c r="H95" s="114"/>
      <c r="I95" s="114"/>
      <c r="J95" s="114"/>
    </row>
    <row r="96" spans="1:10" ht="21">
      <c r="A96" s="105"/>
      <c r="B96" s="1"/>
      <c r="C96" s="3"/>
      <c r="D96" s="1"/>
      <c r="E96" s="1"/>
      <c r="F96" s="1"/>
      <c r="G96" s="48"/>
      <c r="H96" s="13"/>
      <c r="I96" s="10"/>
      <c r="J96" s="113"/>
    </row>
    <row r="97" spans="1:10" ht="21">
      <c r="A97" s="1"/>
      <c r="B97" s="1"/>
      <c r="C97" s="114"/>
      <c r="D97" s="1"/>
      <c r="E97" s="1"/>
      <c r="F97" s="1"/>
      <c r="G97" s="1"/>
      <c r="H97" s="17"/>
      <c r="I97" s="29"/>
      <c r="J97" s="114"/>
    </row>
    <row r="98" spans="1:10" ht="21">
      <c r="A98" s="1"/>
      <c r="B98" s="1"/>
      <c r="C98" s="1"/>
      <c r="D98" s="1"/>
      <c r="E98" s="1"/>
      <c r="F98" s="1"/>
      <c r="G98" s="1"/>
      <c r="H98" s="9"/>
      <c r="I98" s="10"/>
      <c r="J98" s="113"/>
    </row>
    <row r="99" spans="1:10" ht="21">
      <c r="A99" s="1"/>
      <c r="B99" s="1"/>
      <c r="C99" s="1"/>
      <c r="D99" s="1"/>
      <c r="E99" s="1"/>
      <c r="F99" s="1"/>
      <c r="G99" s="1"/>
      <c r="H99" s="9"/>
      <c r="I99" s="10"/>
      <c r="J99" s="113"/>
    </row>
  </sheetData>
  <mergeCells count="16">
    <mergeCell ref="A3:J3"/>
    <mergeCell ref="A4:J4"/>
    <mergeCell ref="A5:J5"/>
    <mergeCell ref="A6:J6"/>
    <mergeCell ref="A7:J7"/>
    <mergeCell ref="B16:I16"/>
    <mergeCell ref="B18:D18"/>
    <mergeCell ref="C19:D19"/>
    <mergeCell ref="C20:D20"/>
    <mergeCell ref="D21:J21"/>
    <mergeCell ref="D45:J45"/>
    <mergeCell ref="C24:J24"/>
    <mergeCell ref="D28:J28"/>
    <mergeCell ref="C22:J22"/>
    <mergeCell ref="C25:J25"/>
    <mergeCell ref="C29:J29"/>
  </mergeCells>
  <pageMargins left="1.0236220472440944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5"/>
  <sheetViews>
    <sheetView topLeftCell="A149" workbookViewId="0">
      <selection sqref="A1:J165"/>
    </sheetView>
  </sheetViews>
  <sheetFormatPr defaultRowHeight="15"/>
  <cols>
    <col min="1" max="1" width="3" style="85" customWidth="1"/>
    <col min="2" max="2" width="0.875" style="85" customWidth="1"/>
    <col min="3" max="3" width="4.375" style="85" customWidth="1"/>
    <col min="4" max="4" width="33.125" style="85" customWidth="1"/>
    <col min="5" max="5" width="6.875" style="85" customWidth="1"/>
    <col min="6" max="6" width="3" style="85" customWidth="1"/>
    <col min="7" max="7" width="10.875" style="85" customWidth="1"/>
    <col min="8" max="8" width="5.375" style="85" customWidth="1"/>
    <col min="9" max="9" width="9.25" style="253" customWidth="1"/>
    <col min="10" max="10" width="7.125" style="85" customWidth="1"/>
    <col min="11" max="11" width="9" style="85"/>
    <col min="12" max="13" width="0" style="85" hidden="1" customWidth="1"/>
    <col min="14" max="14" width="5.75" style="85" customWidth="1"/>
    <col min="15" max="15" width="5.375" style="85" customWidth="1"/>
    <col min="16" max="17" width="9" style="85"/>
    <col min="18" max="18" width="22.875" style="85" customWidth="1"/>
    <col min="19" max="19" width="35.5" style="85" customWidth="1"/>
    <col min="20" max="20" width="42.5" style="85" customWidth="1"/>
    <col min="21" max="21" width="24.125" style="85" customWidth="1"/>
    <col min="22" max="16384" width="9" style="85"/>
  </cols>
  <sheetData>
    <row r="1" spans="1:10" ht="19.5" customHeight="1">
      <c r="J1" s="6">
        <v>13</v>
      </c>
    </row>
    <row r="2" spans="1:10" ht="21">
      <c r="A2" s="256" t="s">
        <v>703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ht="21">
      <c r="A3" s="256" t="s">
        <v>0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21">
      <c r="A4" s="256" t="s">
        <v>1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ht="21">
      <c r="A5" s="256" t="s">
        <v>705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21">
      <c r="A6" s="257" t="s">
        <v>35</v>
      </c>
      <c r="B6" s="257"/>
      <c r="C6" s="257"/>
      <c r="D6" s="257"/>
      <c r="E6" s="257"/>
      <c r="F6" s="257"/>
      <c r="G6" s="257"/>
      <c r="H6" s="257"/>
      <c r="I6" s="257"/>
      <c r="J6" s="257"/>
    </row>
    <row r="7" spans="1:10" ht="12.75" customHeight="1">
      <c r="A7" s="228"/>
      <c r="B7" s="228"/>
      <c r="C7" s="228"/>
      <c r="D7" s="228"/>
      <c r="E7" s="228"/>
      <c r="F7" s="228"/>
      <c r="G7" s="228"/>
      <c r="H7" s="228"/>
      <c r="I7" s="230"/>
      <c r="J7" s="228"/>
    </row>
    <row r="8" spans="1:10" ht="21">
      <c r="A8" s="3" t="s">
        <v>3</v>
      </c>
      <c r="B8" s="1"/>
      <c r="C8" s="225"/>
      <c r="D8" s="1"/>
      <c r="E8" s="3" t="s">
        <v>12</v>
      </c>
      <c r="F8" s="1"/>
      <c r="G8" s="50">
        <f>SUM(G10,G19,G92,G98,G159)</f>
        <v>4762000</v>
      </c>
      <c r="H8" s="25" t="s">
        <v>13</v>
      </c>
      <c r="I8" s="10"/>
      <c r="J8" s="228"/>
    </row>
    <row r="9" spans="1:10" ht="21">
      <c r="A9" s="16">
        <v>1</v>
      </c>
      <c r="B9" s="3" t="s">
        <v>4</v>
      </c>
      <c r="C9" s="225"/>
      <c r="D9" s="1"/>
      <c r="E9" s="1"/>
      <c r="F9" s="1"/>
      <c r="G9" s="1"/>
      <c r="H9" s="9"/>
      <c r="I9" s="10"/>
      <c r="J9" s="228"/>
    </row>
    <row r="10" spans="1:10" ht="21">
      <c r="A10" s="1"/>
      <c r="B10" s="1"/>
      <c r="C10" s="226" t="s">
        <v>14</v>
      </c>
      <c r="D10" s="1"/>
      <c r="E10" s="226" t="s">
        <v>12</v>
      </c>
      <c r="F10" s="14">
        <f>SUM(M15)</f>
        <v>0</v>
      </c>
      <c r="G10" s="14">
        <f>SUM(I11:I14)</f>
        <v>875000</v>
      </c>
      <c r="H10" s="27" t="s">
        <v>13</v>
      </c>
      <c r="J10" s="228"/>
    </row>
    <row r="11" spans="1:10" ht="21">
      <c r="A11" s="1"/>
      <c r="B11" s="6"/>
      <c r="C11" s="66" t="s">
        <v>18</v>
      </c>
      <c r="D11" s="6" t="s">
        <v>26</v>
      </c>
      <c r="E11" s="6" t="s">
        <v>10</v>
      </c>
      <c r="F11" s="1">
        <v>1</v>
      </c>
      <c r="G11" s="228" t="s">
        <v>11</v>
      </c>
      <c r="H11" s="17" t="s">
        <v>12</v>
      </c>
      <c r="I11" s="10">
        <v>350000</v>
      </c>
      <c r="J11" s="228" t="s">
        <v>13</v>
      </c>
    </row>
    <row r="12" spans="1:10" ht="21">
      <c r="A12" s="1"/>
      <c r="B12" s="6"/>
      <c r="C12" s="66" t="s">
        <v>19</v>
      </c>
      <c r="D12" s="6" t="s">
        <v>27</v>
      </c>
      <c r="E12" s="6" t="s">
        <v>10</v>
      </c>
      <c r="F12" s="1">
        <v>1</v>
      </c>
      <c r="G12" s="228" t="s">
        <v>11</v>
      </c>
      <c r="H12" s="17" t="s">
        <v>12</v>
      </c>
      <c r="I12" s="10">
        <v>50000</v>
      </c>
      <c r="J12" s="228" t="s">
        <v>13</v>
      </c>
    </row>
    <row r="13" spans="1:10" ht="21">
      <c r="A13" s="1"/>
      <c r="B13" s="6"/>
      <c r="C13" s="66" t="s">
        <v>20</v>
      </c>
      <c r="D13" s="6" t="s">
        <v>29</v>
      </c>
      <c r="E13" s="6" t="s">
        <v>10</v>
      </c>
      <c r="F13" s="1">
        <v>3</v>
      </c>
      <c r="G13" s="228" t="s">
        <v>11</v>
      </c>
      <c r="H13" s="17" t="s">
        <v>12</v>
      </c>
      <c r="I13" s="10">
        <v>400000</v>
      </c>
      <c r="J13" s="228" t="s">
        <v>13</v>
      </c>
    </row>
    <row r="14" spans="1:10" ht="21">
      <c r="A14" s="1"/>
      <c r="B14" s="6"/>
      <c r="C14" s="66" t="s">
        <v>21</v>
      </c>
      <c r="D14" s="6" t="s">
        <v>30</v>
      </c>
      <c r="E14" s="6" t="s">
        <v>10</v>
      </c>
      <c r="F14" s="1">
        <v>3</v>
      </c>
      <c r="G14" s="228" t="s">
        <v>11</v>
      </c>
      <c r="H14" s="17" t="s">
        <v>12</v>
      </c>
      <c r="I14" s="10">
        <v>75000</v>
      </c>
      <c r="J14" s="228" t="s">
        <v>13</v>
      </c>
    </row>
    <row r="15" spans="1:10" ht="21">
      <c r="A15" s="1"/>
      <c r="C15" s="8" t="s">
        <v>166</v>
      </c>
      <c r="D15" s="224"/>
      <c r="E15" s="224"/>
      <c r="F15" s="224"/>
      <c r="G15" s="224"/>
      <c r="H15" s="224"/>
      <c r="I15" s="224"/>
      <c r="J15" s="224"/>
    </row>
    <row r="16" spans="1:10" ht="21">
      <c r="A16" s="1"/>
      <c r="B16" s="224"/>
      <c r="C16" s="224" t="s">
        <v>47</v>
      </c>
      <c r="D16" s="224"/>
      <c r="E16" s="224"/>
      <c r="F16" s="224"/>
      <c r="G16" s="224"/>
      <c r="H16" s="224"/>
      <c r="I16" s="224"/>
      <c r="J16" s="8"/>
    </row>
    <row r="17" spans="1:10" ht="14.25" customHeight="1">
      <c r="A17" s="1"/>
      <c r="B17" s="224"/>
      <c r="C17" s="224"/>
      <c r="D17" s="224"/>
      <c r="E17" s="224"/>
      <c r="F17" s="224"/>
      <c r="G17" s="224"/>
      <c r="H17" s="224"/>
      <c r="I17" s="224"/>
      <c r="J17" s="8"/>
    </row>
    <row r="18" spans="1:10" ht="21">
      <c r="A18" s="20" t="s">
        <v>31</v>
      </c>
      <c r="B18" s="255" t="s">
        <v>32</v>
      </c>
      <c r="C18" s="255"/>
      <c r="D18" s="255"/>
      <c r="E18" s="1"/>
      <c r="F18" s="1"/>
      <c r="G18" s="1"/>
      <c r="H18" s="9"/>
      <c r="I18" s="10"/>
      <c r="J18" s="228"/>
    </row>
    <row r="19" spans="1:10" ht="21">
      <c r="A19" s="1"/>
      <c r="B19" s="1"/>
      <c r="C19" s="255" t="s">
        <v>33</v>
      </c>
      <c r="D19" s="255"/>
      <c r="E19" s="227" t="s">
        <v>12</v>
      </c>
      <c r="F19" s="13"/>
      <c r="G19" s="48">
        <f>SUM(G20,G41,G63)</f>
        <v>528000</v>
      </c>
      <c r="H19" s="9" t="s">
        <v>13</v>
      </c>
      <c r="I19" s="10"/>
      <c r="J19" s="228"/>
    </row>
    <row r="20" spans="1:10" ht="21">
      <c r="A20" s="1"/>
      <c r="B20" s="1"/>
      <c r="C20" s="255" t="s">
        <v>34</v>
      </c>
      <c r="D20" s="255"/>
      <c r="E20" s="227" t="s">
        <v>12</v>
      </c>
      <c r="F20" s="48"/>
      <c r="G20" s="48">
        <f>SUM(I31,I26,I27)</f>
        <v>110000</v>
      </c>
      <c r="H20" s="9" t="s">
        <v>13</v>
      </c>
      <c r="I20" s="10"/>
      <c r="J20" s="228"/>
    </row>
    <row r="21" spans="1:10" ht="21">
      <c r="A21" s="1"/>
      <c r="B21" s="1"/>
      <c r="C21" s="39" t="s">
        <v>84</v>
      </c>
      <c r="D21" s="259" t="s">
        <v>298</v>
      </c>
      <c r="E21" s="259"/>
      <c r="F21" s="259"/>
      <c r="G21" s="259"/>
      <c r="H21" s="259"/>
      <c r="I21" s="259"/>
      <c r="J21" s="259"/>
    </row>
    <row r="22" spans="1:10" ht="21">
      <c r="A22" s="1"/>
      <c r="B22" s="1"/>
      <c r="C22" s="254" t="s">
        <v>368</v>
      </c>
      <c r="D22" s="254"/>
      <c r="E22" s="254"/>
      <c r="F22" s="254"/>
      <c r="G22" s="254"/>
      <c r="H22" s="254"/>
      <c r="I22" s="254"/>
      <c r="J22" s="254"/>
    </row>
    <row r="23" spans="1:10" ht="21">
      <c r="A23" s="1"/>
      <c r="B23" s="1"/>
      <c r="C23" s="224" t="s">
        <v>364</v>
      </c>
      <c r="D23" s="224"/>
      <c r="E23" s="224"/>
      <c r="F23" s="224"/>
      <c r="G23" s="224"/>
      <c r="H23" s="224"/>
      <c r="I23" s="224"/>
      <c r="J23" s="224"/>
    </row>
    <row r="24" spans="1:10" ht="21">
      <c r="A24" s="1"/>
      <c r="B24" s="1"/>
      <c r="C24" s="254" t="s">
        <v>365</v>
      </c>
      <c r="D24" s="254"/>
      <c r="E24" s="254"/>
      <c r="F24" s="254"/>
      <c r="G24" s="254"/>
      <c r="H24" s="254"/>
      <c r="I24" s="254"/>
      <c r="J24" s="254"/>
    </row>
    <row r="25" spans="1:10" ht="21">
      <c r="A25" s="1"/>
      <c r="B25" s="1"/>
      <c r="C25" s="254" t="s">
        <v>791</v>
      </c>
      <c r="D25" s="254"/>
      <c r="E25" s="254"/>
      <c r="F25" s="254"/>
      <c r="G25" s="254"/>
      <c r="H25" s="254"/>
      <c r="I25" s="254"/>
      <c r="J25" s="254"/>
    </row>
    <row r="26" spans="1:10" ht="21">
      <c r="A26" s="1"/>
      <c r="B26" s="1"/>
      <c r="C26" s="8" t="s">
        <v>586</v>
      </c>
      <c r="D26" s="23"/>
      <c r="E26" s="23"/>
      <c r="F26" s="23"/>
      <c r="G26" s="17"/>
      <c r="H26" s="17" t="s">
        <v>12</v>
      </c>
      <c r="I26" s="14">
        <v>80000</v>
      </c>
      <c r="J26" s="8" t="s">
        <v>13</v>
      </c>
    </row>
    <row r="27" spans="1:10" ht="21">
      <c r="A27" s="1"/>
      <c r="B27" s="1"/>
      <c r="C27" s="39" t="s">
        <v>53</v>
      </c>
      <c r="D27" s="21" t="s">
        <v>36</v>
      </c>
      <c r="E27" s="1"/>
      <c r="F27" s="1"/>
      <c r="G27" s="17"/>
      <c r="H27" s="17" t="s">
        <v>12</v>
      </c>
      <c r="I27" s="14">
        <v>10000</v>
      </c>
      <c r="J27" s="225" t="s">
        <v>13</v>
      </c>
    </row>
    <row r="28" spans="1:10" ht="21">
      <c r="A28" s="1"/>
      <c r="B28" s="1"/>
      <c r="C28" s="225"/>
      <c r="D28" s="254" t="s">
        <v>165</v>
      </c>
      <c r="E28" s="254"/>
      <c r="F28" s="254"/>
      <c r="G28" s="254"/>
      <c r="H28" s="254"/>
      <c r="I28" s="254"/>
      <c r="J28" s="254"/>
    </row>
    <row r="29" spans="1:10" ht="21">
      <c r="A29" s="1"/>
      <c r="B29" s="1"/>
      <c r="C29" s="254" t="s">
        <v>164</v>
      </c>
      <c r="D29" s="254"/>
      <c r="E29" s="254"/>
      <c r="F29" s="254"/>
      <c r="G29" s="254"/>
      <c r="H29" s="254"/>
      <c r="I29" s="254"/>
      <c r="J29" s="254"/>
    </row>
    <row r="30" spans="1:10" ht="21">
      <c r="A30" s="1"/>
      <c r="B30" s="1"/>
      <c r="C30" s="254" t="s">
        <v>167</v>
      </c>
      <c r="D30" s="254"/>
      <c r="E30" s="254"/>
      <c r="F30" s="254"/>
      <c r="G30" s="254"/>
      <c r="H30" s="254"/>
      <c r="I30" s="254"/>
      <c r="J30" s="254"/>
    </row>
    <row r="31" spans="1:10" ht="21">
      <c r="A31" s="1"/>
      <c r="B31" s="1"/>
      <c r="C31" s="39" t="s">
        <v>54</v>
      </c>
      <c r="D31" s="21" t="s">
        <v>38</v>
      </c>
      <c r="E31" s="1"/>
      <c r="F31" s="1"/>
      <c r="G31" s="17"/>
      <c r="H31" s="17" t="s">
        <v>12</v>
      </c>
      <c r="I31" s="29">
        <v>20000</v>
      </c>
      <c r="J31" s="225" t="s">
        <v>13</v>
      </c>
    </row>
    <row r="32" spans="1:10" ht="21">
      <c r="A32" s="1"/>
      <c r="B32" s="1"/>
      <c r="C32" s="225"/>
      <c r="D32" s="6" t="s">
        <v>39</v>
      </c>
      <c r="E32" s="1"/>
      <c r="F32" s="1"/>
      <c r="G32" s="1"/>
      <c r="H32" s="9"/>
      <c r="I32" s="10"/>
      <c r="J32" s="228"/>
    </row>
    <row r="33" spans="1:10" ht="21">
      <c r="A33" s="1"/>
      <c r="B33" s="1"/>
      <c r="C33" s="254" t="s">
        <v>168</v>
      </c>
      <c r="D33" s="254"/>
      <c r="E33" s="254"/>
      <c r="F33" s="254"/>
      <c r="G33" s="254"/>
      <c r="H33" s="254"/>
      <c r="I33" s="254"/>
      <c r="J33" s="254"/>
    </row>
    <row r="34" spans="1:10" ht="21">
      <c r="A34" s="1"/>
      <c r="B34" s="1"/>
      <c r="C34" s="224"/>
      <c r="D34" s="224"/>
      <c r="E34" s="224"/>
      <c r="F34" s="224"/>
      <c r="G34" s="224"/>
      <c r="H34" s="224"/>
      <c r="I34" s="224"/>
      <c r="J34" s="224"/>
    </row>
    <row r="35" spans="1:10" ht="21">
      <c r="A35" s="1"/>
      <c r="B35" s="1"/>
      <c r="C35" s="224"/>
      <c r="D35" s="224"/>
      <c r="E35" s="224"/>
      <c r="F35" s="224"/>
      <c r="G35" s="224"/>
      <c r="H35" s="224"/>
      <c r="I35" s="224"/>
      <c r="J35" s="224"/>
    </row>
    <row r="36" spans="1:10" ht="21">
      <c r="A36" s="1"/>
      <c r="B36" s="1"/>
      <c r="C36" s="224"/>
      <c r="D36" s="224"/>
      <c r="E36" s="224"/>
      <c r="F36" s="224"/>
      <c r="G36" s="224"/>
      <c r="H36" s="224"/>
      <c r="I36" s="224"/>
      <c r="J36" s="224"/>
    </row>
    <row r="37" spans="1:10" ht="21">
      <c r="A37" s="1"/>
      <c r="B37" s="1"/>
      <c r="C37" s="224"/>
      <c r="D37" s="224"/>
      <c r="E37" s="224"/>
      <c r="F37" s="224"/>
      <c r="G37" s="224"/>
      <c r="H37" s="224"/>
      <c r="I37" s="224"/>
      <c r="J37" s="224"/>
    </row>
    <row r="38" spans="1:10" ht="21">
      <c r="A38" s="1"/>
      <c r="B38" s="1"/>
      <c r="C38" s="6"/>
      <c r="D38" s="1"/>
      <c r="E38" s="1"/>
      <c r="F38" s="1"/>
      <c r="G38" s="1"/>
      <c r="H38" s="9"/>
      <c r="I38" s="10"/>
      <c r="J38" s="9">
        <v>14</v>
      </c>
    </row>
    <row r="39" spans="1:10" ht="21">
      <c r="A39" s="1"/>
      <c r="B39" s="1"/>
      <c r="C39" s="6"/>
      <c r="D39" s="1"/>
      <c r="E39" s="1"/>
      <c r="F39" s="1"/>
      <c r="G39" s="1"/>
      <c r="H39" s="9"/>
      <c r="I39" s="10"/>
      <c r="J39" s="9"/>
    </row>
    <row r="40" spans="1:10" ht="19.5" customHeight="1">
      <c r="A40" s="1"/>
      <c r="B40" s="1"/>
      <c r="C40" s="6"/>
      <c r="D40" s="1"/>
      <c r="E40" s="1"/>
      <c r="F40" s="1"/>
      <c r="G40" s="1"/>
      <c r="H40" s="9"/>
      <c r="I40" s="10"/>
      <c r="J40" s="228"/>
    </row>
    <row r="41" spans="1:10" ht="21">
      <c r="C41" s="255" t="s">
        <v>41</v>
      </c>
      <c r="D41" s="255"/>
      <c r="E41" s="1" t="s">
        <v>12</v>
      </c>
      <c r="G41" s="50">
        <f>SUM(I42,I52,I58)</f>
        <v>278000</v>
      </c>
      <c r="H41" s="9" t="s">
        <v>13</v>
      </c>
      <c r="I41" s="10"/>
      <c r="J41" s="228"/>
    </row>
    <row r="42" spans="1:10" ht="21">
      <c r="C42" s="39" t="s">
        <v>56</v>
      </c>
      <c r="D42" s="3" t="s">
        <v>42</v>
      </c>
      <c r="E42" s="1"/>
      <c r="F42" s="1"/>
      <c r="G42" s="17"/>
      <c r="H42" s="17" t="s">
        <v>12</v>
      </c>
      <c r="I42" s="29">
        <f>I43+I48</f>
        <v>158000</v>
      </c>
      <c r="J42" s="225" t="s">
        <v>13</v>
      </c>
    </row>
    <row r="43" spans="1:10" ht="21">
      <c r="C43" s="39"/>
      <c r="D43" s="3" t="s">
        <v>43</v>
      </c>
      <c r="E43" s="1"/>
      <c r="F43" s="1"/>
      <c r="G43" s="17"/>
      <c r="H43" s="17" t="s">
        <v>12</v>
      </c>
      <c r="I43" s="29">
        <v>50000</v>
      </c>
      <c r="J43" s="225" t="s">
        <v>13</v>
      </c>
    </row>
    <row r="44" spans="1:10" ht="21">
      <c r="C44" s="225"/>
      <c r="D44" s="254" t="s">
        <v>169</v>
      </c>
      <c r="E44" s="254"/>
      <c r="F44" s="254"/>
      <c r="G44" s="254"/>
      <c r="H44" s="254"/>
      <c r="I44" s="254"/>
      <c r="J44" s="254"/>
    </row>
    <row r="45" spans="1:10" ht="21">
      <c r="C45" s="8" t="s">
        <v>330</v>
      </c>
      <c r="D45" s="8"/>
      <c r="E45" s="8"/>
      <c r="F45" s="8"/>
      <c r="G45" s="8"/>
      <c r="H45" s="8"/>
      <c r="I45" s="52"/>
      <c r="J45" s="1"/>
    </row>
    <row r="46" spans="1:10" ht="21">
      <c r="C46" s="6" t="s">
        <v>624</v>
      </c>
      <c r="D46" s="1"/>
      <c r="E46" s="229"/>
      <c r="F46" s="229"/>
      <c r="G46" s="229"/>
      <c r="H46" s="229"/>
      <c r="I46" s="53"/>
      <c r="J46" s="229"/>
    </row>
    <row r="47" spans="1:10" ht="21">
      <c r="C47" s="6" t="s">
        <v>170</v>
      </c>
      <c r="D47" s="1"/>
      <c r="E47" s="1"/>
      <c r="F47" s="1"/>
      <c r="G47" s="1"/>
      <c r="H47" s="9"/>
      <c r="I47" s="10"/>
      <c r="J47" s="228"/>
    </row>
    <row r="48" spans="1:10" ht="21">
      <c r="C48" s="225"/>
      <c r="D48" s="3" t="s">
        <v>708</v>
      </c>
      <c r="E48" s="1"/>
      <c r="F48" s="1"/>
      <c r="G48" s="17"/>
      <c r="H48" s="17" t="s">
        <v>12</v>
      </c>
      <c r="I48" s="29">
        <v>108000</v>
      </c>
      <c r="J48" s="225" t="s">
        <v>13</v>
      </c>
    </row>
    <row r="49" spans="1:10" ht="21">
      <c r="C49" s="225"/>
      <c r="D49" s="6" t="s">
        <v>707</v>
      </c>
      <c r="E49" s="1"/>
      <c r="F49" s="1"/>
      <c r="G49" s="1"/>
      <c r="H49" s="9"/>
      <c r="I49" s="10"/>
      <c r="J49" s="228"/>
    </row>
    <row r="50" spans="1:10" ht="21">
      <c r="C50" s="6" t="s">
        <v>706</v>
      </c>
      <c r="D50" s="1"/>
      <c r="E50" s="1"/>
      <c r="F50" s="1"/>
      <c r="G50" s="1"/>
      <c r="H50" s="9"/>
      <c r="I50" s="10"/>
      <c r="J50" s="228"/>
    </row>
    <row r="51" spans="1:10" ht="21">
      <c r="C51" s="39" t="s">
        <v>57</v>
      </c>
      <c r="D51" s="21" t="s">
        <v>60</v>
      </c>
      <c r="E51" s="1"/>
      <c r="F51" s="1"/>
      <c r="G51" s="1"/>
      <c r="H51" s="9"/>
      <c r="I51" s="10"/>
      <c r="J51" s="228"/>
    </row>
    <row r="52" spans="1:10" ht="21">
      <c r="C52" s="225"/>
      <c r="D52" s="1" t="s">
        <v>407</v>
      </c>
      <c r="E52" s="1"/>
      <c r="F52" s="1"/>
      <c r="G52" s="17"/>
      <c r="H52" s="17" t="s">
        <v>12</v>
      </c>
      <c r="I52" s="29">
        <v>20000</v>
      </c>
      <c r="J52" s="225" t="s">
        <v>13</v>
      </c>
    </row>
    <row r="53" spans="1:10" ht="21">
      <c r="C53" s="225"/>
      <c r="D53" s="6" t="s">
        <v>383</v>
      </c>
      <c r="E53" s="1"/>
      <c r="F53" s="1"/>
      <c r="G53" s="1"/>
      <c r="H53" s="9"/>
      <c r="I53" s="10"/>
      <c r="J53" s="228"/>
    </row>
    <row r="54" spans="1:10" ht="21">
      <c r="C54" s="6" t="s">
        <v>356</v>
      </c>
      <c r="D54" s="1"/>
      <c r="E54" s="1"/>
      <c r="F54" s="1"/>
      <c r="G54" s="1"/>
      <c r="H54" s="9"/>
      <c r="I54" s="10"/>
      <c r="J54" s="228"/>
    </row>
    <row r="55" spans="1:10" ht="21" customHeight="1">
      <c r="C55" s="254" t="s">
        <v>625</v>
      </c>
      <c r="D55" s="254"/>
      <c r="E55" s="254"/>
      <c r="F55" s="254"/>
      <c r="G55" s="254"/>
      <c r="H55" s="254"/>
      <c r="I55" s="254"/>
      <c r="J55" s="254"/>
    </row>
    <row r="56" spans="1:10" ht="21" customHeight="1">
      <c r="C56" s="224" t="s">
        <v>357</v>
      </c>
      <c r="D56" s="224"/>
      <c r="E56" s="224"/>
      <c r="F56" s="224"/>
      <c r="G56" s="224"/>
      <c r="H56" s="224"/>
      <c r="I56" s="224"/>
      <c r="J56" s="224"/>
    </row>
    <row r="57" spans="1:10" ht="21">
      <c r="C57" s="39" t="s">
        <v>58</v>
      </c>
      <c r="D57" s="3" t="s">
        <v>62</v>
      </c>
      <c r="E57" s="1"/>
      <c r="F57" s="1"/>
      <c r="G57" s="1"/>
      <c r="H57" s="9"/>
      <c r="I57" s="10"/>
      <c r="J57" s="228"/>
    </row>
    <row r="58" spans="1:10" ht="21">
      <c r="C58" s="225"/>
      <c r="D58" s="1" t="s">
        <v>425</v>
      </c>
      <c r="E58" s="1"/>
      <c r="F58" s="1"/>
      <c r="G58" s="17"/>
      <c r="H58" s="17" t="s">
        <v>12</v>
      </c>
      <c r="I58" s="29">
        <v>100000</v>
      </c>
      <c r="J58" s="225" t="s">
        <v>13</v>
      </c>
    </row>
    <row r="59" spans="1:10" ht="21">
      <c r="C59" s="225"/>
      <c r="D59" s="6" t="s">
        <v>171</v>
      </c>
      <c r="E59" s="1"/>
      <c r="F59" s="1"/>
      <c r="G59" s="1"/>
      <c r="H59" s="9"/>
      <c r="I59" s="10"/>
      <c r="J59" s="228"/>
    </row>
    <row r="60" spans="1:10" ht="21">
      <c r="C60" s="6" t="s">
        <v>797</v>
      </c>
      <c r="D60" s="1"/>
      <c r="E60" s="1"/>
      <c r="F60" s="1"/>
      <c r="G60" s="1"/>
      <c r="H60" s="9"/>
      <c r="I60" s="10"/>
      <c r="J60" s="228"/>
    </row>
    <row r="61" spans="1:10" ht="21" customHeight="1">
      <c r="C61" s="254" t="s">
        <v>167</v>
      </c>
      <c r="D61" s="254"/>
      <c r="E61" s="254"/>
      <c r="F61" s="254"/>
      <c r="G61" s="254"/>
      <c r="H61" s="254"/>
      <c r="I61" s="254"/>
      <c r="J61" s="254"/>
    </row>
    <row r="62" spans="1:10" ht="21" customHeight="1">
      <c r="C62" s="224"/>
      <c r="D62" s="224"/>
      <c r="E62" s="224"/>
      <c r="F62" s="224"/>
      <c r="G62" s="224"/>
      <c r="H62" s="224"/>
      <c r="I62" s="224"/>
      <c r="J62" s="224"/>
    </row>
    <row r="63" spans="1:10" ht="21">
      <c r="A63" s="3" t="s">
        <v>48</v>
      </c>
      <c r="B63" s="1"/>
      <c r="C63" s="225"/>
      <c r="D63" s="1"/>
      <c r="E63" s="1" t="s">
        <v>12</v>
      </c>
      <c r="F63" s="1"/>
      <c r="G63" s="50">
        <f>SUM(I65,I77,I81,I84,I88)</f>
        <v>140000</v>
      </c>
      <c r="H63" s="9" t="s">
        <v>13</v>
      </c>
      <c r="I63" s="10"/>
      <c r="J63" s="228"/>
    </row>
    <row r="64" spans="1:10" ht="21">
      <c r="A64" s="1"/>
      <c r="B64" s="1"/>
      <c r="C64" s="39" t="s">
        <v>59</v>
      </c>
      <c r="D64" s="3" t="s">
        <v>64</v>
      </c>
      <c r="E64" s="1"/>
      <c r="F64" s="1"/>
      <c r="G64" s="1"/>
      <c r="H64" s="9"/>
      <c r="I64" s="10"/>
      <c r="J64" s="228"/>
    </row>
    <row r="65" spans="1:10" ht="21">
      <c r="A65" s="1"/>
      <c r="B65" s="1"/>
      <c r="C65" s="225"/>
      <c r="D65" s="1" t="s">
        <v>420</v>
      </c>
      <c r="E65" s="1"/>
      <c r="F65" s="1"/>
      <c r="G65" s="17"/>
      <c r="H65" s="17" t="s">
        <v>12</v>
      </c>
      <c r="I65" s="29">
        <v>20000</v>
      </c>
      <c r="J65" s="225" t="s">
        <v>13</v>
      </c>
    </row>
    <row r="66" spans="1:10" ht="21">
      <c r="A66" s="1"/>
      <c r="B66" s="1"/>
      <c r="C66" s="225"/>
      <c r="D66" s="6" t="s">
        <v>172</v>
      </c>
      <c r="E66" s="1"/>
      <c r="F66" s="1"/>
      <c r="G66" s="1"/>
      <c r="H66" s="9"/>
      <c r="I66" s="10"/>
      <c r="J66" s="228"/>
    </row>
    <row r="67" spans="1:10" ht="21">
      <c r="A67" s="1"/>
      <c r="B67" s="1"/>
      <c r="C67" s="6" t="s">
        <v>173</v>
      </c>
      <c r="D67" s="1"/>
      <c r="E67" s="1"/>
      <c r="F67" s="1"/>
      <c r="G67" s="1"/>
      <c r="H67" s="9"/>
      <c r="I67" s="10"/>
      <c r="J67" s="228"/>
    </row>
    <row r="68" spans="1:10" ht="21">
      <c r="A68" s="1"/>
      <c r="B68" s="1"/>
      <c r="C68" s="6" t="s">
        <v>626</v>
      </c>
      <c r="D68" s="1"/>
      <c r="E68" s="1"/>
      <c r="F68" s="1"/>
      <c r="G68" s="1"/>
      <c r="H68" s="9"/>
      <c r="I68" s="10"/>
      <c r="J68" s="228"/>
    </row>
    <row r="69" spans="1:10" ht="21">
      <c r="A69" s="1"/>
      <c r="B69" s="1"/>
      <c r="C69" s="6" t="s">
        <v>174</v>
      </c>
      <c r="D69" s="1"/>
      <c r="E69" s="1"/>
      <c r="F69" s="1"/>
      <c r="G69" s="1"/>
      <c r="H69" s="9"/>
      <c r="I69" s="10"/>
      <c r="J69" s="228"/>
    </row>
    <row r="70" spans="1:10" ht="21">
      <c r="A70" s="1"/>
      <c r="B70" s="1"/>
      <c r="C70" s="6"/>
      <c r="D70" s="1"/>
      <c r="E70" s="1"/>
      <c r="F70" s="1"/>
      <c r="G70" s="1"/>
      <c r="H70" s="9"/>
      <c r="I70" s="10"/>
      <c r="J70" s="228"/>
    </row>
    <row r="71" spans="1:10" ht="21">
      <c r="A71" s="1"/>
      <c r="B71" s="1"/>
      <c r="C71" s="6"/>
      <c r="D71" s="1"/>
      <c r="E71" s="1"/>
      <c r="F71" s="1"/>
      <c r="G71" s="1"/>
      <c r="H71" s="9"/>
      <c r="I71" s="10"/>
      <c r="J71" s="228"/>
    </row>
    <row r="72" spans="1:10" ht="21">
      <c r="A72" s="1"/>
      <c r="B72" s="1"/>
      <c r="C72" s="6"/>
      <c r="D72" s="1"/>
      <c r="E72" s="1"/>
      <c r="F72" s="1"/>
      <c r="G72" s="1"/>
      <c r="H72" s="9"/>
      <c r="I72" s="10"/>
      <c r="J72" s="228"/>
    </row>
    <row r="73" spans="1:10" ht="21">
      <c r="A73" s="1"/>
      <c r="B73" s="1"/>
      <c r="C73" s="6"/>
      <c r="D73" s="1"/>
      <c r="E73" s="1"/>
      <c r="F73" s="1"/>
      <c r="G73" s="1"/>
      <c r="H73" s="9"/>
      <c r="I73" s="10"/>
      <c r="J73" s="228"/>
    </row>
    <row r="74" spans="1:10" ht="21">
      <c r="A74" s="1"/>
      <c r="B74" s="1"/>
      <c r="C74" s="6"/>
      <c r="D74" s="1"/>
      <c r="E74" s="1"/>
      <c r="F74" s="1"/>
      <c r="G74" s="1"/>
      <c r="H74" s="9"/>
      <c r="I74" s="10"/>
      <c r="J74" s="228">
        <v>15</v>
      </c>
    </row>
    <row r="75" spans="1:10" ht="16.5" customHeight="1">
      <c r="A75" s="1"/>
      <c r="B75" s="1"/>
      <c r="C75" s="6"/>
      <c r="D75" s="1"/>
      <c r="E75" s="1"/>
      <c r="F75" s="1"/>
      <c r="G75" s="1"/>
      <c r="H75" s="9"/>
      <c r="I75" s="10"/>
      <c r="J75" s="228"/>
    </row>
    <row r="76" spans="1:10" ht="21">
      <c r="A76" s="1"/>
      <c r="B76" s="1"/>
      <c r="C76" s="6"/>
      <c r="D76" s="1"/>
      <c r="E76" s="1"/>
      <c r="F76" s="1"/>
      <c r="G76" s="1"/>
      <c r="H76" s="9"/>
      <c r="I76" s="10"/>
      <c r="J76" s="228"/>
    </row>
    <row r="77" spans="1:10" ht="21">
      <c r="C77" s="39" t="s">
        <v>61</v>
      </c>
      <c r="D77" s="21" t="s">
        <v>69</v>
      </c>
      <c r="G77" s="17"/>
      <c r="H77" s="17" t="s">
        <v>12</v>
      </c>
      <c r="I77" s="29">
        <v>50000</v>
      </c>
      <c r="J77" s="225" t="s">
        <v>13</v>
      </c>
    </row>
    <row r="78" spans="1:10" ht="19.5">
      <c r="D78" s="6" t="s">
        <v>175</v>
      </c>
    </row>
    <row r="79" spans="1:10" ht="19.5">
      <c r="C79" s="254" t="s">
        <v>627</v>
      </c>
      <c r="D79" s="254"/>
      <c r="E79" s="254"/>
      <c r="F79" s="254"/>
      <c r="G79" s="254"/>
      <c r="H79" s="254"/>
      <c r="I79" s="254"/>
      <c r="J79" s="254"/>
    </row>
    <row r="80" spans="1:10" ht="19.5">
      <c r="C80" s="6" t="s">
        <v>176</v>
      </c>
    </row>
    <row r="81" spans="1:10" ht="21">
      <c r="C81" s="39" t="s">
        <v>63</v>
      </c>
      <c r="D81" s="21" t="s">
        <v>71</v>
      </c>
      <c r="G81" s="17"/>
      <c r="H81" s="17" t="s">
        <v>12</v>
      </c>
      <c r="I81" s="29">
        <v>10000</v>
      </c>
      <c r="J81" s="225" t="s">
        <v>13</v>
      </c>
    </row>
    <row r="82" spans="1:10" ht="19.5">
      <c r="D82" s="6" t="s">
        <v>630</v>
      </c>
    </row>
    <row r="83" spans="1:10" ht="19.5">
      <c r="C83" s="254" t="s">
        <v>629</v>
      </c>
      <c r="D83" s="254"/>
      <c r="E83" s="254"/>
      <c r="F83" s="254"/>
      <c r="G83" s="254"/>
      <c r="H83" s="254"/>
      <c r="I83" s="254"/>
      <c r="J83" s="254"/>
    </row>
    <row r="84" spans="1:10" ht="21">
      <c r="C84" s="39" t="s">
        <v>65</v>
      </c>
      <c r="D84" s="21" t="s">
        <v>72</v>
      </c>
      <c r="G84" s="17"/>
      <c r="H84" s="17" t="s">
        <v>12</v>
      </c>
      <c r="I84" s="29">
        <v>30000</v>
      </c>
      <c r="J84" s="225" t="s">
        <v>13</v>
      </c>
    </row>
    <row r="85" spans="1:10" ht="19.5">
      <c r="D85" s="6" t="s">
        <v>177</v>
      </c>
    </row>
    <row r="86" spans="1:10" ht="19.5">
      <c r="C86" s="254" t="s">
        <v>631</v>
      </c>
      <c r="D86" s="254"/>
      <c r="E86" s="254"/>
      <c r="F86" s="254"/>
      <c r="G86" s="254"/>
      <c r="H86" s="254"/>
      <c r="I86" s="254"/>
      <c r="J86" s="254"/>
    </row>
    <row r="87" spans="1:10" ht="19.5">
      <c r="C87" s="6" t="s">
        <v>47</v>
      </c>
    </row>
    <row r="88" spans="1:10" ht="21">
      <c r="C88" s="39" t="s">
        <v>66</v>
      </c>
      <c r="D88" s="21" t="s">
        <v>76</v>
      </c>
      <c r="G88" s="17"/>
      <c r="H88" s="17" t="s">
        <v>12</v>
      </c>
      <c r="I88" s="29">
        <v>30000</v>
      </c>
      <c r="J88" s="225" t="s">
        <v>13</v>
      </c>
    </row>
    <row r="89" spans="1:10" ht="19.5">
      <c r="D89" s="6" t="s">
        <v>77</v>
      </c>
    </row>
    <row r="90" spans="1:10" ht="19.5">
      <c r="C90" s="37" t="s">
        <v>628</v>
      </c>
    </row>
    <row r="91" spans="1:10" ht="13.5" customHeight="1">
      <c r="C91" s="37"/>
    </row>
    <row r="92" spans="1:10" ht="21">
      <c r="A92" s="3" t="s">
        <v>79</v>
      </c>
      <c r="E92" s="3" t="s">
        <v>12</v>
      </c>
      <c r="F92" s="3"/>
      <c r="G92" s="50">
        <f>SUM(I93)</f>
        <v>40000</v>
      </c>
      <c r="H92" s="3" t="s">
        <v>13</v>
      </c>
    </row>
    <row r="93" spans="1:10" ht="21">
      <c r="C93" s="39" t="s">
        <v>73</v>
      </c>
      <c r="D93" s="21" t="s">
        <v>80</v>
      </c>
      <c r="G93" s="17"/>
      <c r="H93" s="17" t="s">
        <v>12</v>
      </c>
      <c r="I93" s="29">
        <v>40000</v>
      </c>
      <c r="J93" s="225" t="s">
        <v>13</v>
      </c>
    </row>
    <row r="94" spans="1:10" ht="19.5">
      <c r="D94" s="6" t="s">
        <v>178</v>
      </c>
    </row>
    <row r="95" spans="1:10" ht="19.5">
      <c r="C95" s="6" t="s">
        <v>179</v>
      </c>
    </row>
    <row r="96" spans="1:10" ht="18" customHeight="1"/>
    <row r="97" spans="1:28" ht="21">
      <c r="A97" s="3" t="s">
        <v>180</v>
      </c>
      <c r="N97" s="241" t="s">
        <v>852</v>
      </c>
      <c r="O97" s="241" t="s">
        <v>852</v>
      </c>
      <c r="P97" s="261" t="s">
        <v>853</v>
      </c>
      <c r="Q97" s="262"/>
      <c r="R97" s="262"/>
      <c r="S97" s="262"/>
      <c r="T97" s="262"/>
      <c r="U97" s="262"/>
      <c r="V97" s="262"/>
      <c r="W97" s="242" t="s">
        <v>10</v>
      </c>
      <c r="X97" s="263">
        <v>400000</v>
      </c>
      <c r="Y97" s="262"/>
      <c r="Z97" s="262"/>
      <c r="AA97" s="272" t="s">
        <v>13</v>
      </c>
      <c r="AB97" s="262"/>
    </row>
    <row r="98" spans="1:28" ht="21">
      <c r="C98" s="3" t="s">
        <v>239</v>
      </c>
      <c r="E98" s="3" t="s">
        <v>12</v>
      </c>
      <c r="F98" s="3"/>
      <c r="G98" s="50">
        <v>3185900</v>
      </c>
      <c r="H98" s="3" t="s">
        <v>13</v>
      </c>
      <c r="N98" s="243" t="s">
        <v>852</v>
      </c>
      <c r="O98" s="244" t="s">
        <v>852</v>
      </c>
      <c r="P98" s="244" t="s">
        <v>852</v>
      </c>
      <c r="Q98" s="266" t="s">
        <v>869</v>
      </c>
      <c r="R98" s="262"/>
      <c r="S98" s="262"/>
      <c r="T98" s="262"/>
      <c r="U98" s="262"/>
      <c r="V98" s="262"/>
      <c r="W98" s="243" t="s">
        <v>852</v>
      </c>
      <c r="X98" s="267" t="s">
        <v>852</v>
      </c>
      <c r="Y98" s="262"/>
      <c r="Z98" s="262"/>
      <c r="AA98" s="273" t="s">
        <v>852</v>
      </c>
      <c r="AB98" s="262"/>
    </row>
    <row r="99" spans="1:28" ht="19.5">
      <c r="C99" s="21" t="s">
        <v>181</v>
      </c>
      <c r="E99" s="6" t="s">
        <v>12</v>
      </c>
      <c r="F99" s="6"/>
      <c r="G99" s="62">
        <f>SUM(I100,I104,I115,I119,I124,I129,I134,I139,I143,I153)</f>
        <v>3185900</v>
      </c>
      <c r="H99" s="6" t="s">
        <v>13</v>
      </c>
      <c r="N99" s="241" t="s">
        <v>852</v>
      </c>
      <c r="O99" s="241" t="s">
        <v>852</v>
      </c>
      <c r="P99" s="261" t="s">
        <v>854</v>
      </c>
      <c r="Q99" s="262"/>
      <c r="R99" s="262"/>
      <c r="S99" s="262"/>
      <c r="T99" s="262"/>
      <c r="U99" s="262"/>
      <c r="V99" s="262"/>
      <c r="W99" s="242" t="s">
        <v>10</v>
      </c>
      <c r="X99" s="263">
        <v>400000</v>
      </c>
      <c r="Y99" s="262"/>
      <c r="Z99" s="262"/>
      <c r="AA99" s="272" t="s">
        <v>13</v>
      </c>
      <c r="AB99" s="262"/>
    </row>
    <row r="100" spans="1:28" ht="19.5">
      <c r="D100" s="6" t="s">
        <v>841</v>
      </c>
      <c r="H100" s="6" t="s">
        <v>12</v>
      </c>
      <c r="I100" s="47">
        <v>300000</v>
      </c>
      <c r="J100" s="6" t="s">
        <v>13</v>
      </c>
      <c r="N100" s="243" t="s">
        <v>852</v>
      </c>
      <c r="O100" s="244" t="s">
        <v>852</v>
      </c>
      <c r="P100" s="244" t="s">
        <v>852</v>
      </c>
      <c r="Q100" s="266" t="s">
        <v>870</v>
      </c>
      <c r="R100" s="262"/>
      <c r="S100" s="262"/>
      <c r="T100" s="262"/>
      <c r="U100" s="262"/>
      <c r="V100" s="262"/>
      <c r="W100" s="243" t="s">
        <v>852</v>
      </c>
      <c r="X100" s="267" t="s">
        <v>852</v>
      </c>
      <c r="Y100" s="262"/>
      <c r="Z100" s="262"/>
      <c r="AA100" s="273" t="s">
        <v>852</v>
      </c>
      <c r="AB100" s="262"/>
    </row>
    <row r="101" spans="1:28" ht="19.5">
      <c r="D101" s="6" t="s">
        <v>847</v>
      </c>
      <c r="N101" s="241" t="s">
        <v>852</v>
      </c>
      <c r="O101" s="241" t="s">
        <v>852</v>
      </c>
      <c r="P101" s="261" t="s">
        <v>855</v>
      </c>
      <c r="Q101" s="262"/>
      <c r="R101" s="262"/>
      <c r="S101" s="262"/>
      <c r="T101" s="262"/>
      <c r="U101" s="262"/>
      <c r="V101" s="262"/>
      <c r="W101" s="242" t="s">
        <v>10</v>
      </c>
      <c r="X101" s="263">
        <v>613000</v>
      </c>
      <c r="Y101" s="262"/>
      <c r="Z101" s="262"/>
      <c r="AA101" s="272" t="s">
        <v>13</v>
      </c>
      <c r="AB101" s="262"/>
    </row>
    <row r="102" spans="1:28" ht="21">
      <c r="D102" s="6" t="s">
        <v>919</v>
      </c>
      <c r="H102" s="1" t="s">
        <v>849</v>
      </c>
      <c r="N102" s="243" t="s">
        <v>852</v>
      </c>
      <c r="O102" s="244" t="s">
        <v>852</v>
      </c>
      <c r="P102" s="244" t="s">
        <v>852</v>
      </c>
      <c r="Q102" s="266" t="s">
        <v>871</v>
      </c>
      <c r="R102" s="262"/>
      <c r="S102" s="262"/>
      <c r="T102" s="262"/>
      <c r="U102" s="262"/>
      <c r="V102" s="262"/>
      <c r="W102" s="243" t="s">
        <v>852</v>
      </c>
      <c r="X102" s="267" t="s">
        <v>852</v>
      </c>
      <c r="Y102" s="262"/>
      <c r="Z102" s="262"/>
      <c r="AA102" s="273" t="s">
        <v>852</v>
      </c>
      <c r="AB102" s="262"/>
    </row>
    <row r="103" spans="1:28" ht="21">
      <c r="C103" s="6" t="s">
        <v>848</v>
      </c>
      <c r="D103" s="1" t="s">
        <v>850</v>
      </c>
      <c r="F103" s="6" t="s">
        <v>851</v>
      </c>
      <c r="N103" s="241" t="s">
        <v>852</v>
      </c>
      <c r="O103" s="241" t="s">
        <v>852</v>
      </c>
      <c r="P103" s="261" t="s">
        <v>856</v>
      </c>
      <c r="Q103" s="262"/>
      <c r="R103" s="262"/>
      <c r="S103" s="262"/>
      <c r="T103" s="262"/>
      <c r="U103" s="262"/>
      <c r="V103" s="262"/>
      <c r="W103" s="242" t="s">
        <v>10</v>
      </c>
      <c r="X103" s="263">
        <v>400000</v>
      </c>
      <c r="Y103" s="262"/>
      <c r="Z103" s="262"/>
      <c r="AA103" s="272" t="s">
        <v>13</v>
      </c>
      <c r="AB103" s="262"/>
    </row>
    <row r="104" spans="1:28" ht="19.5">
      <c r="C104" s="6"/>
      <c r="D104" s="248" t="s">
        <v>883</v>
      </c>
      <c r="E104" s="249"/>
      <c r="F104" s="249"/>
      <c r="G104" s="249"/>
      <c r="H104" s="6" t="s">
        <v>12</v>
      </c>
      <c r="I104" s="47">
        <v>319800</v>
      </c>
      <c r="J104" s="6" t="s">
        <v>13</v>
      </c>
      <c r="N104" s="243" t="s">
        <v>852</v>
      </c>
      <c r="O104" s="244" t="s">
        <v>852</v>
      </c>
      <c r="P104" s="244" t="s">
        <v>852</v>
      </c>
      <c r="Q104" s="266" t="s">
        <v>872</v>
      </c>
      <c r="R104" s="262"/>
      <c r="S104" s="262"/>
      <c r="T104" s="262"/>
      <c r="U104" s="262"/>
      <c r="V104" s="262"/>
      <c r="W104" s="243" t="s">
        <v>852</v>
      </c>
      <c r="X104" s="267" t="s">
        <v>852</v>
      </c>
      <c r="Y104" s="262"/>
      <c r="Z104" s="262"/>
      <c r="AA104" s="273" t="s">
        <v>852</v>
      </c>
      <c r="AB104" s="262"/>
    </row>
    <row r="105" spans="1:28" ht="19.5" customHeight="1">
      <c r="C105" s="6"/>
      <c r="D105" s="279" t="s">
        <v>884</v>
      </c>
      <c r="E105" s="279"/>
      <c r="F105" s="250" t="s">
        <v>885</v>
      </c>
      <c r="G105" s="250"/>
      <c r="H105" s="250"/>
      <c r="I105" s="250"/>
      <c r="N105" s="241" t="s">
        <v>852</v>
      </c>
      <c r="O105" s="241" t="s">
        <v>852</v>
      </c>
      <c r="P105" s="261" t="s">
        <v>873</v>
      </c>
      <c r="Q105" s="262"/>
      <c r="R105" s="262"/>
      <c r="S105" s="262"/>
      <c r="T105" s="262"/>
      <c r="U105" s="262"/>
      <c r="V105" s="262"/>
      <c r="W105" s="242" t="s">
        <v>10</v>
      </c>
      <c r="X105" s="263">
        <v>300000</v>
      </c>
      <c r="Y105" s="262"/>
      <c r="Z105" s="262"/>
      <c r="AA105" s="272" t="s">
        <v>13</v>
      </c>
      <c r="AB105" s="262"/>
    </row>
    <row r="106" spans="1:28" ht="21">
      <c r="C106" s="6"/>
      <c r="D106" s="1" t="s">
        <v>914</v>
      </c>
      <c r="F106" s="6"/>
      <c r="N106" s="243" t="s">
        <v>852</v>
      </c>
      <c r="O106" s="244" t="s">
        <v>852</v>
      </c>
      <c r="P106" s="244" t="s">
        <v>852</v>
      </c>
      <c r="Q106" s="266" t="s">
        <v>874</v>
      </c>
      <c r="R106" s="262"/>
      <c r="S106" s="262"/>
      <c r="T106" s="262"/>
      <c r="U106" s="262"/>
      <c r="V106" s="262"/>
      <c r="W106" s="243" t="s">
        <v>852</v>
      </c>
      <c r="X106" s="267" t="s">
        <v>852</v>
      </c>
      <c r="Y106" s="262"/>
      <c r="Z106" s="262"/>
      <c r="AA106" s="273" t="s">
        <v>852</v>
      </c>
      <c r="AB106" s="262"/>
    </row>
    <row r="107" spans="1:28" ht="21">
      <c r="C107" s="6"/>
      <c r="D107" s="111" t="s">
        <v>886</v>
      </c>
      <c r="E107" s="1"/>
      <c r="J107" s="253"/>
      <c r="N107" s="241" t="s">
        <v>852</v>
      </c>
      <c r="O107" s="241" t="s">
        <v>852</v>
      </c>
      <c r="P107" s="261" t="s">
        <v>875</v>
      </c>
      <c r="Q107" s="262"/>
      <c r="R107" s="262"/>
      <c r="S107" s="262"/>
      <c r="T107" s="262"/>
      <c r="U107" s="262"/>
      <c r="V107" s="262"/>
      <c r="W107" s="242" t="s">
        <v>10</v>
      </c>
      <c r="X107" s="263">
        <v>280200</v>
      </c>
      <c r="Y107" s="262"/>
      <c r="Z107" s="262"/>
      <c r="AA107" s="272" t="s">
        <v>13</v>
      </c>
      <c r="AB107" s="262"/>
    </row>
    <row r="108" spans="1:28" ht="19.5">
      <c r="C108" s="6"/>
      <c r="D108" s="6" t="s">
        <v>47</v>
      </c>
      <c r="F108" s="6"/>
      <c r="N108" s="243" t="s">
        <v>852</v>
      </c>
      <c r="O108" s="244" t="s">
        <v>852</v>
      </c>
      <c r="P108" s="244" t="s">
        <v>852</v>
      </c>
      <c r="Q108" s="266" t="s">
        <v>876</v>
      </c>
      <c r="R108" s="262"/>
      <c r="S108" s="262"/>
      <c r="T108" s="262"/>
      <c r="U108" s="262"/>
      <c r="V108" s="262"/>
      <c r="W108" s="243" t="s">
        <v>852</v>
      </c>
      <c r="X108" s="267" t="s">
        <v>852</v>
      </c>
      <c r="Y108" s="262"/>
      <c r="Z108" s="262"/>
      <c r="AA108" s="273" t="s">
        <v>852</v>
      </c>
      <c r="AB108" s="262"/>
    </row>
    <row r="109" spans="1:28" ht="21">
      <c r="C109" s="6"/>
      <c r="D109" s="1"/>
      <c r="F109" s="6"/>
      <c r="N109" s="241" t="s">
        <v>852</v>
      </c>
      <c r="O109" s="241" t="s">
        <v>852</v>
      </c>
      <c r="P109" s="261" t="s">
        <v>877</v>
      </c>
      <c r="Q109" s="262"/>
      <c r="R109" s="262"/>
      <c r="S109" s="262"/>
      <c r="T109" s="262"/>
      <c r="U109" s="262"/>
      <c r="V109" s="262"/>
      <c r="W109" s="242" t="s">
        <v>10</v>
      </c>
      <c r="X109" s="263">
        <v>251600</v>
      </c>
      <c r="Y109" s="262"/>
      <c r="Z109" s="262"/>
      <c r="AA109" s="272" t="s">
        <v>13</v>
      </c>
      <c r="AB109" s="262"/>
    </row>
    <row r="110" spans="1:28" ht="21">
      <c r="C110" s="6"/>
      <c r="D110" s="1"/>
      <c r="F110" s="6"/>
      <c r="N110" s="243" t="s">
        <v>852</v>
      </c>
      <c r="O110" s="244" t="s">
        <v>852</v>
      </c>
      <c r="P110" s="244" t="s">
        <v>852</v>
      </c>
      <c r="Q110" s="266" t="s">
        <v>878</v>
      </c>
      <c r="R110" s="262"/>
      <c r="S110" s="262"/>
      <c r="T110" s="262"/>
      <c r="U110" s="262"/>
      <c r="V110" s="262"/>
      <c r="W110" s="243" t="s">
        <v>852</v>
      </c>
      <c r="X110" s="267" t="s">
        <v>852</v>
      </c>
      <c r="Y110" s="262"/>
      <c r="Z110" s="262"/>
      <c r="AA110" s="273" t="s">
        <v>852</v>
      </c>
      <c r="AB110" s="262"/>
    </row>
    <row r="111" spans="1:28" ht="21">
      <c r="C111" s="6"/>
      <c r="D111" s="1"/>
      <c r="F111" s="6"/>
      <c r="N111" s="241" t="s">
        <v>852</v>
      </c>
      <c r="O111" s="241" t="s">
        <v>852</v>
      </c>
      <c r="W111" s="242" t="s">
        <v>10</v>
      </c>
      <c r="X111" s="263">
        <v>341100</v>
      </c>
      <c r="Y111" s="262"/>
      <c r="Z111" s="262"/>
      <c r="AA111" s="272" t="s">
        <v>13</v>
      </c>
      <c r="AB111" s="262"/>
    </row>
    <row r="112" spans="1:28" ht="21">
      <c r="C112" s="6"/>
      <c r="D112" s="1"/>
      <c r="F112" s="6"/>
      <c r="J112" s="1">
        <v>16</v>
      </c>
      <c r="N112" s="241"/>
      <c r="O112" s="241"/>
      <c r="W112" s="242"/>
      <c r="X112" s="251"/>
      <c r="Y112" s="250"/>
      <c r="Z112" s="250"/>
      <c r="AA112" s="252"/>
      <c r="AB112" s="250"/>
    </row>
    <row r="113" spans="3:28" ht="21">
      <c r="C113" s="6"/>
      <c r="D113" s="1"/>
      <c r="F113" s="6"/>
      <c r="N113" s="241"/>
      <c r="O113" s="241"/>
      <c r="W113" s="242"/>
      <c r="X113" s="251"/>
      <c r="Y113" s="250"/>
      <c r="Z113" s="250"/>
      <c r="AA113" s="252"/>
      <c r="AB113" s="250"/>
    </row>
    <row r="114" spans="3:28" ht="21">
      <c r="C114" s="6"/>
      <c r="D114" s="1"/>
      <c r="F114" s="6"/>
      <c r="N114" s="241"/>
      <c r="O114" s="241"/>
      <c r="W114" s="242"/>
      <c r="X114" s="251"/>
      <c r="Y114" s="250"/>
      <c r="Z114" s="250"/>
      <c r="AA114" s="252"/>
      <c r="AB114" s="250"/>
    </row>
    <row r="115" spans="3:28" ht="19.5">
      <c r="D115" s="6" t="s">
        <v>888</v>
      </c>
      <c r="H115" s="6" t="s">
        <v>12</v>
      </c>
      <c r="I115" s="47">
        <v>80200</v>
      </c>
      <c r="J115" s="6" t="s">
        <v>13</v>
      </c>
      <c r="N115" s="243" t="s">
        <v>852</v>
      </c>
      <c r="O115" s="244" t="s">
        <v>852</v>
      </c>
      <c r="W115" s="243" t="s">
        <v>852</v>
      </c>
      <c r="X115" s="267" t="s">
        <v>852</v>
      </c>
      <c r="Y115" s="262"/>
      <c r="Z115" s="262"/>
      <c r="AA115" s="273" t="s">
        <v>852</v>
      </c>
      <c r="AB115" s="262"/>
    </row>
    <row r="116" spans="3:28" ht="19.5">
      <c r="D116" s="6" t="s">
        <v>913</v>
      </c>
      <c r="N116" s="241" t="s">
        <v>852</v>
      </c>
      <c r="O116" s="241" t="s">
        <v>852</v>
      </c>
      <c r="P116" s="261" t="s">
        <v>879</v>
      </c>
      <c r="Q116" s="262"/>
      <c r="R116" s="262"/>
      <c r="S116" s="262"/>
      <c r="T116" s="262"/>
      <c r="U116" s="262"/>
      <c r="V116" s="262"/>
      <c r="W116" s="242" t="s">
        <v>10</v>
      </c>
      <c r="X116" s="263">
        <v>58900</v>
      </c>
      <c r="Y116" s="262"/>
      <c r="Z116" s="262"/>
      <c r="AA116" s="272" t="s">
        <v>13</v>
      </c>
      <c r="AB116" s="262"/>
    </row>
    <row r="117" spans="3:28" ht="21">
      <c r="D117" s="6" t="s">
        <v>887</v>
      </c>
      <c r="E117" s="1" t="s">
        <v>709</v>
      </c>
      <c r="N117" s="241"/>
      <c r="O117" s="241"/>
      <c r="P117" s="244"/>
      <c r="Q117" s="250"/>
      <c r="R117" s="250"/>
      <c r="S117" s="250"/>
      <c r="T117" s="250"/>
      <c r="U117" s="250"/>
      <c r="V117" s="250"/>
      <c r="W117" s="242"/>
      <c r="X117" s="251"/>
      <c r="Y117" s="250"/>
      <c r="Z117" s="250"/>
      <c r="AA117" s="252"/>
      <c r="AB117" s="250"/>
    </row>
    <row r="118" spans="3:28" ht="19.5">
      <c r="C118" s="6" t="s">
        <v>754</v>
      </c>
      <c r="D118" s="6"/>
      <c r="E118" s="6" t="s">
        <v>70</v>
      </c>
      <c r="N118" s="243" t="s">
        <v>852</v>
      </c>
      <c r="O118" s="244" t="s">
        <v>852</v>
      </c>
      <c r="P118" s="244" t="s">
        <v>852</v>
      </c>
      <c r="Q118" s="266" t="s">
        <v>880</v>
      </c>
      <c r="R118" s="262"/>
      <c r="S118" s="262"/>
      <c r="T118" s="262"/>
      <c r="U118" s="262"/>
      <c r="V118" s="262"/>
      <c r="W118" s="243" t="s">
        <v>852</v>
      </c>
      <c r="X118" s="267" t="s">
        <v>852</v>
      </c>
      <c r="Y118" s="262"/>
      <c r="Z118" s="262"/>
      <c r="AA118" s="273" t="s">
        <v>852</v>
      </c>
      <c r="AB118" s="262"/>
    </row>
    <row r="119" spans="3:28" ht="19.5">
      <c r="D119" s="6" t="s">
        <v>889</v>
      </c>
      <c r="H119" s="6" t="s">
        <v>12</v>
      </c>
      <c r="I119" s="47">
        <v>400000</v>
      </c>
      <c r="J119" s="6" t="s">
        <v>13</v>
      </c>
      <c r="N119" s="241" t="s">
        <v>852</v>
      </c>
      <c r="O119" s="241" t="s">
        <v>852</v>
      </c>
      <c r="P119" s="261" t="s">
        <v>881</v>
      </c>
      <c r="Q119" s="262"/>
      <c r="R119" s="262"/>
      <c r="S119" s="262"/>
      <c r="T119" s="262"/>
      <c r="U119" s="262"/>
      <c r="V119" s="262"/>
      <c r="W119" s="242" t="s">
        <v>10</v>
      </c>
      <c r="X119" s="263">
        <v>141100</v>
      </c>
      <c r="Y119" s="262"/>
      <c r="Z119" s="262"/>
      <c r="AA119" s="272" t="s">
        <v>13</v>
      </c>
      <c r="AB119" s="262"/>
    </row>
    <row r="120" spans="3:28" ht="19.5">
      <c r="D120" s="6" t="s">
        <v>890</v>
      </c>
      <c r="N120" s="243" t="s">
        <v>852</v>
      </c>
      <c r="O120" s="244" t="s">
        <v>852</v>
      </c>
      <c r="P120" s="244" t="s">
        <v>852</v>
      </c>
      <c r="Q120" s="266" t="s">
        <v>882</v>
      </c>
      <c r="R120" s="262"/>
      <c r="S120" s="262"/>
      <c r="T120" s="262"/>
      <c r="U120" s="262"/>
      <c r="V120" s="262"/>
      <c r="W120" s="243" t="s">
        <v>852</v>
      </c>
      <c r="X120" s="267" t="s">
        <v>852</v>
      </c>
      <c r="Y120" s="262"/>
      <c r="Z120" s="262"/>
      <c r="AA120" s="273" t="s">
        <v>852</v>
      </c>
      <c r="AB120" s="262"/>
    </row>
    <row r="121" spans="3:28" ht="21">
      <c r="C121" s="6" t="s">
        <v>891</v>
      </c>
      <c r="H121" s="1" t="s">
        <v>892</v>
      </c>
      <c r="N121" s="282" t="s">
        <v>864</v>
      </c>
      <c r="O121" s="262"/>
      <c r="P121" s="262"/>
      <c r="Q121" s="262"/>
      <c r="R121" s="262"/>
      <c r="S121" s="262"/>
      <c r="T121" s="262"/>
      <c r="U121" s="262"/>
      <c r="V121" s="262"/>
      <c r="W121" s="245" t="s">
        <v>865</v>
      </c>
      <c r="X121" s="283">
        <v>133100</v>
      </c>
      <c r="Y121" s="262"/>
      <c r="Z121" s="262"/>
      <c r="AA121" s="284" t="s">
        <v>13</v>
      </c>
      <c r="AB121" s="262"/>
    </row>
    <row r="122" spans="3:28" ht="19.5">
      <c r="C122" s="6" t="s">
        <v>893</v>
      </c>
      <c r="N122" s="246" t="s">
        <v>852</v>
      </c>
      <c r="O122" s="282" t="s">
        <v>866</v>
      </c>
      <c r="P122" s="262"/>
      <c r="Q122" s="262"/>
      <c r="R122" s="262"/>
      <c r="S122" s="262"/>
      <c r="T122" s="262"/>
      <c r="U122" s="262"/>
      <c r="V122" s="262"/>
      <c r="W122" s="245" t="s">
        <v>865</v>
      </c>
      <c r="X122" s="283">
        <v>133100</v>
      </c>
      <c r="Y122" s="262"/>
      <c r="Z122" s="262"/>
      <c r="AA122" s="284" t="s">
        <v>13</v>
      </c>
      <c r="AB122" s="262"/>
    </row>
    <row r="123" spans="3:28" ht="19.5">
      <c r="C123" s="6" t="s">
        <v>70</v>
      </c>
      <c r="N123" s="241" t="s">
        <v>852</v>
      </c>
      <c r="O123" s="280" t="s">
        <v>867</v>
      </c>
      <c r="P123" s="262"/>
      <c r="Q123" s="262"/>
      <c r="R123" s="262"/>
      <c r="S123" s="262"/>
      <c r="T123" s="262"/>
      <c r="U123" s="262"/>
      <c r="V123" s="262"/>
      <c r="W123" s="247" t="s">
        <v>10</v>
      </c>
      <c r="X123" s="281">
        <v>133100</v>
      </c>
      <c r="Y123" s="262"/>
      <c r="Z123" s="262"/>
      <c r="AA123" s="273" t="s">
        <v>13</v>
      </c>
      <c r="AB123" s="262"/>
    </row>
    <row r="124" spans="3:28" ht="19.5">
      <c r="D124" s="6" t="s">
        <v>901</v>
      </c>
      <c r="H124" s="6" t="s">
        <v>12</v>
      </c>
      <c r="I124" s="47">
        <v>400000</v>
      </c>
      <c r="J124" s="6" t="s">
        <v>13</v>
      </c>
      <c r="N124" s="235" t="s">
        <v>852</v>
      </c>
      <c r="O124" s="268" t="s">
        <v>857</v>
      </c>
      <c r="P124" s="268"/>
      <c r="Q124" s="268"/>
      <c r="R124" s="268"/>
      <c r="S124" s="268"/>
      <c r="T124" s="268"/>
      <c r="U124" s="268"/>
      <c r="V124" s="269" t="s">
        <v>852</v>
      </c>
      <c r="W124" s="265"/>
      <c r="X124" s="265"/>
      <c r="Y124" s="264" t="s">
        <v>852</v>
      </c>
      <c r="Z124" s="265"/>
    </row>
    <row r="125" spans="3:28" ht="19.5">
      <c r="D125" s="6" t="s">
        <v>894</v>
      </c>
      <c r="N125" s="235"/>
      <c r="O125" s="236" t="s">
        <v>858</v>
      </c>
      <c r="P125" s="237"/>
      <c r="Q125" s="237"/>
      <c r="R125" s="237"/>
      <c r="S125" s="237"/>
      <c r="T125" s="237"/>
      <c r="U125" s="234"/>
      <c r="V125" s="234"/>
      <c r="W125" s="237"/>
      <c r="X125" s="237"/>
      <c r="Y125" s="238"/>
      <c r="Z125" s="237"/>
    </row>
    <row r="126" spans="3:28" ht="21">
      <c r="C126" s="6" t="s">
        <v>895</v>
      </c>
      <c r="H126" s="1" t="s">
        <v>892</v>
      </c>
      <c r="N126" s="275" t="s">
        <v>859</v>
      </c>
      <c r="O126" s="265"/>
      <c r="P126" s="265"/>
      <c r="Q126" s="265"/>
      <c r="R126" s="265"/>
      <c r="S126" s="265"/>
      <c r="T126" s="265"/>
      <c r="U126" s="233" t="s">
        <v>10</v>
      </c>
      <c r="V126" s="276">
        <v>300000</v>
      </c>
      <c r="W126" s="265"/>
      <c r="X126" s="265"/>
      <c r="Y126" s="277" t="s">
        <v>13</v>
      </c>
      <c r="Z126" s="265"/>
    </row>
    <row r="127" spans="3:28" ht="19.5">
      <c r="C127" s="6" t="s">
        <v>896</v>
      </c>
      <c r="N127" s="235" t="s">
        <v>852</v>
      </c>
      <c r="O127" s="268" t="s">
        <v>860</v>
      </c>
      <c r="P127" s="265"/>
      <c r="Q127" s="265"/>
      <c r="R127" s="265"/>
      <c r="S127" s="265"/>
      <c r="T127" s="265"/>
      <c r="U127" s="234" t="s">
        <v>852</v>
      </c>
      <c r="V127" s="269" t="s">
        <v>852</v>
      </c>
      <c r="W127" s="265"/>
      <c r="X127" s="265"/>
      <c r="Y127" s="264" t="s">
        <v>852</v>
      </c>
      <c r="Z127" s="265"/>
    </row>
    <row r="128" spans="3:28" ht="19.5">
      <c r="C128" s="6" t="s">
        <v>70</v>
      </c>
      <c r="N128" s="235"/>
      <c r="O128" s="236" t="s">
        <v>861</v>
      </c>
      <c r="P128" s="237"/>
      <c r="Q128" s="237"/>
      <c r="R128" s="237"/>
      <c r="S128" s="237"/>
      <c r="T128" s="237"/>
      <c r="U128" s="234"/>
      <c r="V128" s="234"/>
      <c r="W128" s="237"/>
      <c r="X128" s="237"/>
      <c r="Y128" s="238"/>
      <c r="Z128" s="237"/>
    </row>
    <row r="129" spans="3:26" ht="19.5">
      <c r="D129" s="6" t="s">
        <v>902</v>
      </c>
      <c r="H129" s="6" t="s">
        <v>12</v>
      </c>
      <c r="I129" s="47">
        <v>613000</v>
      </c>
      <c r="J129" s="6" t="s">
        <v>13</v>
      </c>
      <c r="N129" s="275" t="s">
        <v>862</v>
      </c>
      <c r="O129" s="265"/>
      <c r="P129" s="265"/>
      <c r="Q129" s="265"/>
      <c r="R129" s="265"/>
      <c r="S129" s="265"/>
      <c r="T129" s="265"/>
      <c r="U129" s="233" t="s">
        <v>10</v>
      </c>
      <c r="V129" s="276">
        <v>300000</v>
      </c>
      <c r="W129" s="265"/>
      <c r="X129" s="265"/>
      <c r="Y129" s="277" t="s">
        <v>13</v>
      </c>
      <c r="Z129" s="265"/>
    </row>
    <row r="130" spans="3:26" ht="19.5">
      <c r="D130" s="6" t="s">
        <v>897</v>
      </c>
      <c r="N130" s="235" t="s">
        <v>852</v>
      </c>
      <c r="O130" s="278" t="s">
        <v>863</v>
      </c>
      <c r="P130" s="278"/>
      <c r="Q130" s="278"/>
      <c r="R130" s="278"/>
      <c r="S130" s="278"/>
      <c r="T130" s="278"/>
      <c r="U130" s="278"/>
      <c r="V130" s="269" t="s">
        <v>852</v>
      </c>
      <c r="W130" s="265"/>
      <c r="X130" s="265"/>
      <c r="Y130" s="264" t="s">
        <v>852</v>
      </c>
      <c r="Z130" s="265"/>
    </row>
    <row r="131" spans="3:26" ht="21">
      <c r="C131" s="6" t="s">
        <v>898</v>
      </c>
      <c r="H131" s="1" t="s">
        <v>899</v>
      </c>
      <c r="N131" s="265"/>
      <c r="O131" s="265"/>
      <c r="P131" s="265"/>
      <c r="Q131" s="265"/>
      <c r="R131" s="265"/>
      <c r="S131" s="265"/>
      <c r="T131" s="265"/>
      <c r="U131" s="239" t="s">
        <v>865</v>
      </c>
      <c r="V131" s="270">
        <v>133100</v>
      </c>
      <c r="W131" s="265"/>
      <c r="X131" s="265"/>
      <c r="Y131" s="271" t="s">
        <v>13</v>
      </c>
      <c r="Z131" s="265"/>
    </row>
    <row r="132" spans="3:26" ht="19.5">
      <c r="C132" s="6" t="s">
        <v>896</v>
      </c>
      <c r="N132" s="265"/>
      <c r="O132" s="265"/>
      <c r="P132" s="265"/>
      <c r="Q132" s="265"/>
      <c r="R132" s="265"/>
      <c r="S132" s="265"/>
      <c r="T132" s="265"/>
      <c r="U132" s="239" t="s">
        <v>865</v>
      </c>
      <c r="V132" s="270">
        <v>133100</v>
      </c>
      <c r="W132" s="265"/>
      <c r="X132" s="265"/>
      <c r="Y132" s="271" t="s">
        <v>13</v>
      </c>
      <c r="Z132" s="265"/>
    </row>
    <row r="133" spans="3:26" ht="19.5">
      <c r="C133" s="6" t="s">
        <v>70</v>
      </c>
      <c r="N133" s="265"/>
      <c r="O133" s="265"/>
      <c r="P133" s="265"/>
      <c r="Q133" s="265"/>
      <c r="R133" s="265"/>
      <c r="S133" s="265"/>
      <c r="T133" s="265"/>
      <c r="U133" s="240" t="s">
        <v>10</v>
      </c>
      <c r="V133" s="274">
        <v>133100</v>
      </c>
      <c r="W133" s="265"/>
      <c r="X133" s="265"/>
      <c r="Y133" s="264" t="s">
        <v>13</v>
      </c>
      <c r="Z133" s="265"/>
    </row>
    <row r="134" spans="3:26" ht="19.5">
      <c r="D134" s="6" t="s">
        <v>903</v>
      </c>
      <c r="H134" s="6" t="s">
        <v>12</v>
      </c>
      <c r="I134" s="47">
        <v>280200</v>
      </c>
      <c r="J134" s="6" t="s">
        <v>13</v>
      </c>
      <c r="N134" s="235" t="s">
        <v>852</v>
      </c>
      <c r="O134" s="268" t="s">
        <v>868</v>
      </c>
      <c r="P134" s="268"/>
      <c r="Q134" s="268"/>
      <c r="R134" s="268"/>
      <c r="S134" s="268"/>
      <c r="T134" s="268"/>
      <c r="U134" s="268"/>
      <c r="V134" s="269" t="s">
        <v>852</v>
      </c>
      <c r="W134" s="265"/>
      <c r="X134" s="265"/>
      <c r="Y134" s="264" t="s">
        <v>852</v>
      </c>
      <c r="Z134" s="265"/>
    </row>
    <row r="135" spans="3:26" ht="19.5">
      <c r="D135" s="6" t="s">
        <v>900</v>
      </c>
    </row>
    <row r="136" spans="3:26" ht="19.5">
      <c r="C136" s="6" t="s">
        <v>920</v>
      </c>
      <c r="D136" s="6"/>
    </row>
    <row r="137" spans="3:26" ht="21">
      <c r="C137" s="6" t="s">
        <v>921</v>
      </c>
      <c r="D137" s="1"/>
      <c r="G137" s="1"/>
    </row>
    <row r="138" spans="3:26" ht="19.5">
      <c r="C138" s="6" t="s">
        <v>915</v>
      </c>
    </row>
    <row r="139" spans="3:26" ht="19.5">
      <c r="D139" s="6" t="s">
        <v>904</v>
      </c>
      <c r="H139" s="6" t="s">
        <v>12</v>
      </c>
      <c r="I139" s="47">
        <v>251600</v>
      </c>
      <c r="J139" s="6" t="s">
        <v>13</v>
      </c>
    </row>
    <row r="140" spans="3:26" ht="19.5">
      <c r="D140" s="6" t="s">
        <v>905</v>
      </c>
    </row>
    <row r="141" spans="3:26" ht="21">
      <c r="C141" s="6" t="s">
        <v>922</v>
      </c>
      <c r="D141" s="6"/>
      <c r="E141" s="6"/>
      <c r="H141" s="111" t="s">
        <v>861</v>
      </c>
    </row>
    <row r="142" spans="3:26" ht="19.5">
      <c r="C142" s="6" t="s">
        <v>710</v>
      </c>
    </row>
    <row r="143" spans="3:26" ht="19.5">
      <c r="D143" s="6" t="s">
        <v>917</v>
      </c>
      <c r="H143" s="6" t="s">
        <v>12</v>
      </c>
      <c r="I143" s="47">
        <v>141100</v>
      </c>
      <c r="J143" s="6" t="s">
        <v>13</v>
      </c>
    </row>
    <row r="144" spans="3:26" ht="18.75" customHeight="1">
      <c r="D144" s="279" t="s">
        <v>916</v>
      </c>
      <c r="E144" s="279"/>
      <c r="F144" s="279"/>
      <c r="G144" s="250" t="s">
        <v>907</v>
      </c>
      <c r="H144" s="250"/>
      <c r="I144" s="250"/>
    </row>
    <row r="145" spans="1:10" ht="21">
      <c r="D145" s="1" t="s">
        <v>908</v>
      </c>
      <c r="F145" s="37" t="s">
        <v>861</v>
      </c>
    </row>
    <row r="146" spans="1:10" ht="21">
      <c r="C146" s="6"/>
      <c r="D146" s="1" t="s">
        <v>909</v>
      </c>
      <c r="E146" s="1"/>
      <c r="G146" s="6" t="s">
        <v>47</v>
      </c>
      <c r="J146" s="253"/>
    </row>
    <row r="147" spans="1:10" ht="21">
      <c r="C147" s="6"/>
      <c r="D147" s="1"/>
      <c r="E147" s="1"/>
      <c r="G147" s="6"/>
      <c r="J147" s="253"/>
    </row>
    <row r="148" spans="1:10" ht="21">
      <c r="C148" s="6"/>
      <c r="D148" s="1"/>
      <c r="E148" s="1"/>
      <c r="G148" s="6"/>
      <c r="J148" s="253"/>
    </row>
    <row r="149" spans="1:10" ht="21">
      <c r="C149" s="6"/>
      <c r="D149" s="1"/>
      <c r="E149" s="1"/>
      <c r="G149" s="6"/>
      <c r="J149" s="253"/>
    </row>
    <row r="150" spans="1:10" ht="21">
      <c r="C150" s="6"/>
      <c r="D150" s="1"/>
      <c r="E150" s="1"/>
      <c r="G150" s="6"/>
      <c r="J150" s="10">
        <v>17</v>
      </c>
    </row>
    <row r="151" spans="1:10" ht="21">
      <c r="C151" s="6"/>
      <c r="D151" s="1"/>
      <c r="E151" s="1"/>
      <c r="G151" s="6"/>
      <c r="J151" s="253"/>
    </row>
    <row r="152" spans="1:10" ht="21">
      <c r="C152" s="6"/>
      <c r="D152" s="1"/>
      <c r="E152" s="1"/>
      <c r="G152" s="6"/>
      <c r="J152" s="253"/>
    </row>
    <row r="153" spans="1:10" ht="21">
      <c r="C153" s="6"/>
      <c r="D153" s="6" t="s">
        <v>906</v>
      </c>
      <c r="E153" s="1"/>
      <c r="G153" s="6"/>
      <c r="H153" s="6" t="s">
        <v>12</v>
      </c>
      <c r="I153" s="47">
        <v>400000</v>
      </c>
      <c r="J153" s="6" t="s">
        <v>13</v>
      </c>
    </row>
    <row r="154" spans="1:10" ht="19.5">
      <c r="D154" s="6" t="s">
        <v>911</v>
      </c>
    </row>
    <row r="155" spans="1:10" ht="21">
      <c r="C155" s="6" t="s">
        <v>912</v>
      </c>
      <c r="D155" s="6"/>
      <c r="F155" s="1"/>
      <c r="H155" s="1" t="s">
        <v>892</v>
      </c>
    </row>
    <row r="156" spans="1:10" ht="19.5">
      <c r="C156" s="6" t="s">
        <v>711</v>
      </c>
      <c r="D156" s="6"/>
      <c r="F156" s="6" t="s">
        <v>712</v>
      </c>
    </row>
    <row r="157" spans="1:10" ht="19.5">
      <c r="C157" s="6" t="s">
        <v>713</v>
      </c>
    </row>
    <row r="158" spans="1:10" ht="19.5">
      <c r="D158" s="6"/>
      <c r="H158" s="6"/>
      <c r="I158" s="47"/>
      <c r="J158" s="6"/>
    </row>
    <row r="159" spans="1:10" ht="21">
      <c r="A159" s="3" t="s">
        <v>52</v>
      </c>
      <c r="B159" s="1"/>
      <c r="C159" s="225"/>
      <c r="D159" s="1"/>
      <c r="E159" s="227" t="s">
        <v>12</v>
      </c>
      <c r="F159" s="227"/>
      <c r="G159" s="48">
        <v>133100</v>
      </c>
      <c r="H159" s="225" t="s">
        <v>13</v>
      </c>
      <c r="I159" s="10"/>
      <c r="J159" s="228"/>
    </row>
    <row r="160" spans="1:10" ht="21">
      <c r="A160" s="1"/>
      <c r="B160" s="1"/>
      <c r="C160" s="21" t="s">
        <v>403</v>
      </c>
      <c r="D160" s="1"/>
      <c r="E160" s="1"/>
      <c r="F160" s="1"/>
      <c r="G160" s="1"/>
      <c r="H160" s="9"/>
      <c r="I160" s="10"/>
      <c r="J160" s="228"/>
    </row>
    <row r="161" spans="1:10" ht="21">
      <c r="A161" s="1"/>
      <c r="B161" s="1"/>
      <c r="C161" s="225"/>
      <c r="D161" s="6" t="s">
        <v>842</v>
      </c>
      <c r="E161" s="1"/>
      <c r="F161" s="1"/>
      <c r="G161" s="17"/>
      <c r="H161" s="17" t="s">
        <v>12</v>
      </c>
      <c r="I161" s="29">
        <v>133100</v>
      </c>
      <c r="J161" s="225" t="s">
        <v>13</v>
      </c>
    </row>
    <row r="162" spans="1:10" ht="21">
      <c r="A162" s="1"/>
      <c r="B162" s="1"/>
      <c r="C162" s="225"/>
      <c r="D162" s="1" t="s">
        <v>910</v>
      </c>
      <c r="E162" s="1"/>
      <c r="F162" s="1"/>
      <c r="G162" s="1"/>
      <c r="H162" s="89" t="s">
        <v>861</v>
      </c>
      <c r="I162" s="10"/>
      <c r="J162" s="228"/>
    </row>
    <row r="163" spans="1:10" ht="21">
      <c r="A163" s="1"/>
      <c r="B163" s="1"/>
      <c r="C163" s="6" t="s">
        <v>918</v>
      </c>
      <c r="D163" s="1"/>
      <c r="E163" s="6"/>
      <c r="F163" s="1"/>
      <c r="G163" s="1"/>
      <c r="H163" s="9"/>
      <c r="I163" s="10"/>
      <c r="J163" s="228"/>
    </row>
    <row r="165" spans="1:10" ht="21">
      <c r="A165" s="3" t="s">
        <v>390</v>
      </c>
      <c r="B165" s="1"/>
      <c r="C165" s="225"/>
      <c r="D165" s="1"/>
    </row>
  </sheetData>
  <mergeCells count="119">
    <mergeCell ref="D105:E105"/>
    <mergeCell ref="D144:F144"/>
    <mergeCell ref="O123:V123"/>
    <mergeCell ref="X123:Z123"/>
    <mergeCell ref="AA123:AB123"/>
    <mergeCell ref="AA120:AB120"/>
    <mergeCell ref="N121:V121"/>
    <mergeCell ref="X121:Z121"/>
    <mergeCell ref="AA121:AB121"/>
    <mergeCell ref="O122:V122"/>
    <mergeCell ref="X122:Z122"/>
    <mergeCell ref="AA122:AB122"/>
    <mergeCell ref="AA116:AB116"/>
    <mergeCell ref="Q118:V118"/>
    <mergeCell ref="X118:Z118"/>
    <mergeCell ref="AA118:AB118"/>
    <mergeCell ref="P119:V119"/>
    <mergeCell ref="X119:Z119"/>
    <mergeCell ref="AA119:AB119"/>
    <mergeCell ref="AA110:AB110"/>
    <mergeCell ref="X111:Z111"/>
    <mergeCell ref="AA111:AB111"/>
    <mergeCell ref="X115:Z115"/>
    <mergeCell ref="AA115:AB115"/>
    <mergeCell ref="AA108:AB108"/>
    <mergeCell ref="P109:V109"/>
    <mergeCell ref="X109:Z109"/>
    <mergeCell ref="AA109:AB109"/>
    <mergeCell ref="AA105:AB105"/>
    <mergeCell ref="Q106:V106"/>
    <mergeCell ref="X106:Z106"/>
    <mergeCell ref="AA106:AB106"/>
    <mergeCell ref="P107:V107"/>
    <mergeCell ref="X107:Z107"/>
    <mergeCell ref="AA107:AB107"/>
    <mergeCell ref="AA102:AB102"/>
    <mergeCell ref="P103:V103"/>
    <mergeCell ref="X103:Z103"/>
    <mergeCell ref="AA103:AB103"/>
    <mergeCell ref="Q104:V104"/>
    <mergeCell ref="X104:Z104"/>
    <mergeCell ref="AA104:AB104"/>
    <mergeCell ref="Q100:V100"/>
    <mergeCell ref="X100:Z100"/>
    <mergeCell ref="AA100:AB100"/>
    <mergeCell ref="P101:V101"/>
    <mergeCell ref="X101:Z101"/>
    <mergeCell ref="AA101:AB101"/>
    <mergeCell ref="Q102:V102"/>
    <mergeCell ref="X102:Z102"/>
    <mergeCell ref="AA97:AB97"/>
    <mergeCell ref="Q98:V98"/>
    <mergeCell ref="X98:Z98"/>
    <mergeCell ref="AA98:AB98"/>
    <mergeCell ref="P99:V99"/>
    <mergeCell ref="X99:Z99"/>
    <mergeCell ref="AA99:AB99"/>
    <mergeCell ref="N133:T133"/>
    <mergeCell ref="V133:X133"/>
    <mergeCell ref="Y133:Z133"/>
    <mergeCell ref="N129:T129"/>
    <mergeCell ref="V129:X129"/>
    <mergeCell ref="Y129:Z129"/>
    <mergeCell ref="O130:U130"/>
    <mergeCell ref="V130:X130"/>
    <mergeCell ref="Y130:Z130"/>
    <mergeCell ref="N126:T126"/>
    <mergeCell ref="V126:X126"/>
    <mergeCell ref="Y126:Z126"/>
    <mergeCell ref="O127:T127"/>
    <mergeCell ref="V127:X127"/>
    <mergeCell ref="Y127:Z127"/>
    <mergeCell ref="O124:U124"/>
    <mergeCell ref="V124:X124"/>
    <mergeCell ref="O134:U134"/>
    <mergeCell ref="V134:X134"/>
    <mergeCell ref="Y134:Z134"/>
    <mergeCell ref="N131:T131"/>
    <mergeCell ref="V131:X131"/>
    <mergeCell ref="Y131:Z131"/>
    <mergeCell ref="N132:T132"/>
    <mergeCell ref="V132:X132"/>
    <mergeCell ref="Y132:Z132"/>
    <mergeCell ref="Y124:Z124"/>
    <mergeCell ref="Q120:V120"/>
    <mergeCell ref="X120:Z120"/>
    <mergeCell ref="P116:V116"/>
    <mergeCell ref="X116:Z116"/>
    <mergeCell ref="Q110:V110"/>
    <mergeCell ref="X110:Z110"/>
    <mergeCell ref="P105:V105"/>
    <mergeCell ref="X105:Z105"/>
    <mergeCell ref="Q108:V108"/>
    <mergeCell ref="X108:Z108"/>
    <mergeCell ref="P97:V97"/>
    <mergeCell ref="X97:Z97"/>
    <mergeCell ref="C41:D41"/>
    <mergeCell ref="D44:J44"/>
    <mergeCell ref="C33:J33"/>
    <mergeCell ref="B18:D18"/>
    <mergeCell ref="C19:D19"/>
    <mergeCell ref="C20:D20"/>
    <mergeCell ref="D21:J21"/>
    <mergeCell ref="C24:J24"/>
    <mergeCell ref="D28:J28"/>
    <mergeCell ref="C29:J29"/>
    <mergeCell ref="C30:J30"/>
    <mergeCell ref="C22:J22"/>
    <mergeCell ref="C25:J25"/>
    <mergeCell ref="A2:J2"/>
    <mergeCell ref="A3:J3"/>
    <mergeCell ref="A4:J4"/>
    <mergeCell ref="A5:J5"/>
    <mergeCell ref="A6:J6"/>
    <mergeCell ref="C86:J86"/>
    <mergeCell ref="C55:J55"/>
    <mergeCell ref="C61:J61"/>
    <mergeCell ref="C79:J79"/>
    <mergeCell ref="C83:J83"/>
  </mergeCells>
  <pageMargins left="1.0236220472440944" right="0.11811023622047245" top="0.74803149606299213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11"/>
  <sheetViews>
    <sheetView tabSelected="1" workbookViewId="0">
      <selection sqref="A1:J111"/>
    </sheetView>
  </sheetViews>
  <sheetFormatPr defaultRowHeight="14.25"/>
  <cols>
    <col min="1" max="1" width="2.125" customWidth="1"/>
    <col min="2" max="2" width="1.375" customWidth="1"/>
    <col min="3" max="3" width="4" customWidth="1"/>
    <col min="4" max="4" width="35.375" customWidth="1"/>
    <col min="5" max="5" width="5.875" customWidth="1"/>
    <col min="6" max="6" width="2.875" customWidth="1"/>
    <col min="7" max="7" width="10.75" customWidth="1"/>
    <col min="8" max="8" width="4.875" customWidth="1"/>
    <col min="9" max="9" width="10.25" customWidth="1"/>
    <col min="10" max="10" width="5.375" customWidth="1"/>
    <col min="12" max="12" width="13.75" customWidth="1"/>
  </cols>
  <sheetData>
    <row r="1" spans="1:10" ht="27" customHeight="1">
      <c r="J1" s="1">
        <v>18</v>
      </c>
    </row>
    <row r="2" spans="1:10" ht="21" customHeight="1">
      <c r="J2" s="1"/>
    </row>
    <row r="3" spans="1:10" ht="21">
      <c r="A3" s="256" t="s">
        <v>703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21">
      <c r="A4" s="256" t="s">
        <v>0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ht="21">
      <c r="A5" s="256" t="s">
        <v>1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21">
      <c r="A6" s="256" t="s">
        <v>714</v>
      </c>
      <c r="B6" s="256"/>
      <c r="C6" s="256"/>
      <c r="D6" s="256"/>
      <c r="E6" s="256"/>
      <c r="F6" s="256"/>
      <c r="G6" s="256"/>
      <c r="H6" s="256"/>
      <c r="I6" s="256"/>
      <c r="J6" s="256"/>
    </row>
    <row r="7" spans="1:10" ht="21" customHeight="1">
      <c r="A7" s="257" t="s">
        <v>35</v>
      </c>
      <c r="B7" s="257"/>
      <c r="C7" s="257"/>
      <c r="D7" s="257"/>
      <c r="E7" s="257"/>
      <c r="F7" s="257"/>
      <c r="G7" s="257"/>
      <c r="H7" s="257"/>
      <c r="I7" s="257"/>
      <c r="J7" s="257"/>
    </row>
    <row r="8" spans="1:10" ht="11.25" customHeight="1">
      <c r="A8" s="138"/>
      <c r="B8" s="138"/>
      <c r="C8" s="138"/>
      <c r="D8" s="138"/>
      <c r="E8" s="138"/>
      <c r="F8" s="138"/>
      <c r="G8" s="138"/>
      <c r="H8" s="138"/>
      <c r="I8" s="138"/>
      <c r="J8" s="138"/>
    </row>
    <row r="9" spans="1:10" ht="21">
      <c r="A9" s="3" t="s">
        <v>3</v>
      </c>
      <c r="B9" s="1"/>
      <c r="C9" s="12"/>
      <c r="D9" s="1"/>
      <c r="E9" s="3" t="s">
        <v>12</v>
      </c>
      <c r="F9" s="3"/>
      <c r="G9" s="50">
        <f>SUM(G11,G18,G102)</f>
        <v>2206000</v>
      </c>
      <c r="H9" s="25" t="s">
        <v>13</v>
      </c>
      <c r="I9" s="10"/>
      <c r="J9" s="11"/>
    </row>
    <row r="10" spans="1:10" ht="21">
      <c r="A10" s="16">
        <v>1</v>
      </c>
      <c r="B10" s="3" t="s">
        <v>4</v>
      </c>
      <c r="C10" s="12"/>
      <c r="D10" s="1"/>
      <c r="E10" s="1"/>
      <c r="F10" s="1"/>
      <c r="G10" s="1"/>
      <c r="H10" s="9"/>
      <c r="I10" s="10"/>
      <c r="J10" s="11"/>
    </row>
    <row r="11" spans="1:10" ht="21">
      <c r="A11" s="1"/>
      <c r="B11" s="1"/>
      <c r="C11" s="15" t="s">
        <v>14</v>
      </c>
      <c r="D11" s="1"/>
      <c r="E11" s="15" t="s">
        <v>12</v>
      </c>
      <c r="F11" s="14"/>
      <c r="G11" s="14">
        <f>SUM(I12:I14)</f>
        <v>1060000</v>
      </c>
      <c r="H11" s="84" t="s">
        <v>13</v>
      </c>
      <c r="J11" s="11"/>
    </row>
    <row r="12" spans="1:10" ht="21">
      <c r="A12" s="1"/>
      <c r="B12" s="6"/>
      <c r="C12" s="19" t="s">
        <v>18</v>
      </c>
      <c r="D12" s="6" t="s">
        <v>26</v>
      </c>
      <c r="E12" s="6" t="s">
        <v>10</v>
      </c>
      <c r="F12" s="1">
        <v>1</v>
      </c>
      <c r="G12" s="11" t="s">
        <v>11</v>
      </c>
      <c r="H12" s="17" t="s">
        <v>12</v>
      </c>
      <c r="I12" s="10">
        <v>10000</v>
      </c>
      <c r="J12" s="11" t="s">
        <v>13</v>
      </c>
    </row>
    <row r="13" spans="1:10" ht="21">
      <c r="A13" s="1"/>
      <c r="B13" s="6"/>
      <c r="C13" s="66" t="s">
        <v>19</v>
      </c>
      <c r="D13" s="6" t="s">
        <v>29</v>
      </c>
      <c r="E13" s="6" t="s">
        <v>10</v>
      </c>
      <c r="F13" s="1">
        <v>7</v>
      </c>
      <c r="G13" s="11" t="s">
        <v>11</v>
      </c>
      <c r="H13" s="17" t="s">
        <v>12</v>
      </c>
      <c r="I13" s="10">
        <v>900000</v>
      </c>
      <c r="J13" s="11" t="s">
        <v>13</v>
      </c>
    </row>
    <row r="14" spans="1:10" ht="21">
      <c r="A14" s="1"/>
      <c r="B14" s="6"/>
      <c r="C14" s="66" t="s">
        <v>20</v>
      </c>
      <c r="D14" s="6" t="s">
        <v>30</v>
      </c>
      <c r="E14" s="6" t="s">
        <v>10</v>
      </c>
      <c r="F14" s="1">
        <v>7</v>
      </c>
      <c r="G14" s="11" t="s">
        <v>11</v>
      </c>
      <c r="H14" s="17" t="s">
        <v>12</v>
      </c>
      <c r="I14" s="10">
        <v>150000</v>
      </c>
      <c r="J14" s="11" t="s">
        <v>13</v>
      </c>
    </row>
    <row r="15" spans="1:10" ht="19.5">
      <c r="A15" s="8" t="s">
        <v>658</v>
      </c>
      <c r="C15" s="8"/>
      <c r="D15" s="8"/>
      <c r="E15" s="8"/>
      <c r="F15" s="8"/>
      <c r="G15" s="8"/>
      <c r="H15" s="8"/>
      <c r="I15" s="8"/>
      <c r="J15" s="8"/>
    </row>
    <row r="16" spans="1:10" ht="21" customHeight="1">
      <c r="A16" s="1"/>
      <c r="B16" s="30"/>
      <c r="C16" s="30"/>
      <c r="D16" s="30"/>
      <c r="E16" s="30"/>
      <c r="F16" s="30"/>
      <c r="G16" s="30"/>
      <c r="H16" s="30"/>
      <c r="I16" s="30"/>
      <c r="J16" s="8"/>
    </row>
    <row r="17" spans="1:10" ht="21">
      <c r="A17" s="20" t="s">
        <v>31</v>
      </c>
      <c r="B17" s="255" t="s">
        <v>32</v>
      </c>
      <c r="C17" s="255"/>
      <c r="D17" s="255"/>
      <c r="E17" s="1"/>
      <c r="F17" s="1"/>
      <c r="G17" s="1"/>
      <c r="H17" s="9"/>
      <c r="I17" s="10"/>
      <c r="J17" s="11"/>
    </row>
    <row r="18" spans="1:10" ht="21">
      <c r="A18" s="1"/>
      <c r="B18" s="135" t="s">
        <v>33</v>
      </c>
      <c r="C18" s="135"/>
      <c r="E18" s="5" t="s">
        <v>12</v>
      </c>
      <c r="F18" s="13"/>
      <c r="G18" s="48">
        <f>SUM(G19,G31,G76)</f>
        <v>906000</v>
      </c>
      <c r="H18" s="25" t="s">
        <v>13</v>
      </c>
      <c r="I18" s="10"/>
      <c r="J18" s="11"/>
    </row>
    <row r="19" spans="1:10" ht="21">
      <c r="A19" s="1"/>
      <c r="B19" s="1"/>
      <c r="C19" s="255" t="s">
        <v>34</v>
      </c>
      <c r="D19" s="255"/>
      <c r="E19" s="5" t="s">
        <v>12</v>
      </c>
      <c r="F19" s="13"/>
      <c r="G19" s="48">
        <f>SUM(I25,I26)</f>
        <v>120000</v>
      </c>
      <c r="H19" s="25" t="s">
        <v>13</v>
      </c>
      <c r="I19" s="10"/>
      <c r="J19" s="11"/>
    </row>
    <row r="20" spans="1:10" ht="21">
      <c r="A20" s="1"/>
      <c r="B20" s="1"/>
      <c r="C20" s="39" t="s">
        <v>84</v>
      </c>
      <c r="D20" s="259" t="s">
        <v>298</v>
      </c>
      <c r="E20" s="259"/>
      <c r="F20" s="259"/>
      <c r="G20" s="259"/>
      <c r="H20" s="259"/>
      <c r="I20" s="259"/>
      <c r="J20" s="259"/>
    </row>
    <row r="21" spans="1:10" ht="21">
      <c r="A21" s="1"/>
      <c r="B21" s="1"/>
      <c r="C21" s="254" t="s">
        <v>368</v>
      </c>
      <c r="D21" s="254"/>
      <c r="E21" s="254"/>
      <c r="F21" s="254"/>
      <c r="G21" s="254"/>
      <c r="H21" s="254"/>
      <c r="I21" s="254"/>
      <c r="J21" s="254"/>
    </row>
    <row r="22" spans="1:10" ht="21">
      <c r="A22" s="1"/>
      <c r="B22" s="1"/>
      <c r="C22" s="118" t="s">
        <v>364</v>
      </c>
      <c r="D22" s="118"/>
      <c r="E22" s="118"/>
      <c r="F22" s="118"/>
      <c r="G22" s="118"/>
      <c r="H22" s="118"/>
      <c r="I22" s="118"/>
      <c r="J22" s="118"/>
    </row>
    <row r="23" spans="1:10" ht="21">
      <c r="A23" s="1"/>
      <c r="B23" s="1"/>
      <c r="C23" s="254" t="s">
        <v>365</v>
      </c>
      <c r="D23" s="254"/>
      <c r="E23" s="254"/>
      <c r="F23" s="254"/>
      <c r="G23" s="254"/>
      <c r="H23" s="254"/>
      <c r="I23" s="254"/>
      <c r="J23" s="254"/>
    </row>
    <row r="24" spans="1:10" ht="21">
      <c r="A24" s="1"/>
      <c r="B24" s="1"/>
      <c r="C24" s="254" t="s">
        <v>792</v>
      </c>
      <c r="D24" s="254"/>
      <c r="E24" s="254"/>
      <c r="F24" s="254"/>
      <c r="G24" s="254"/>
      <c r="H24" s="254"/>
      <c r="I24" s="254"/>
      <c r="J24" s="254"/>
    </row>
    <row r="25" spans="1:10" ht="21">
      <c r="A25" s="1"/>
      <c r="B25" s="1"/>
      <c r="C25" s="8" t="s">
        <v>793</v>
      </c>
      <c r="D25" s="23"/>
      <c r="E25" s="23"/>
      <c r="F25" s="23"/>
      <c r="G25" s="17"/>
      <c r="H25" s="17" t="s">
        <v>12</v>
      </c>
      <c r="I25" s="14">
        <v>100000</v>
      </c>
      <c r="J25" s="8" t="s">
        <v>13</v>
      </c>
    </row>
    <row r="26" spans="1:10" ht="21">
      <c r="A26" s="1"/>
      <c r="B26" s="1"/>
      <c r="C26" s="39" t="s">
        <v>53</v>
      </c>
      <c r="D26" s="21" t="s">
        <v>36</v>
      </c>
      <c r="E26" s="1"/>
      <c r="F26" s="1"/>
      <c r="G26" s="17"/>
      <c r="H26" s="17" t="s">
        <v>12</v>
      </c>
      <c r="I26" s="14">
        <v>20000</v>
      </c>
      <c r="J26" s="12" t="s">
        <v>13</v>
      </c>
    </row>
    <row r="27" spans="1:10" ht="21">
      <c r="A27" s="1"/>
      <c r="B27" s="1"/>
      <c r="C27" s="12"/>
      <c r="D27" s="254" t="s">
        <v>182</v>
      </c>
      <c r="E27" s="254"/>
      <c r="F27" s="254"/>
      <c r="G27" s="254"/>
      <c r="H27" s="254"/>
      <c r="I27" s="254"/>
      <c r="J27" s="254"/>
    </row>
    <row r="28" spans="1:10" ht="21">
      <c r="A28" s="1"/>
      <c r="B28" s="1"/>
      <c r="C28" s="254" t="s">
        <v>183</v>
      </c>
      <c r="D28" s="254"/>
      <c r="E28" s="254"/>
      <c r="F28" s="254"/>
      <c r="G28" s="254"/>
      <c r="H28" s="254"/>
      <c r="I28" s="254"/>
      <c r="J28" s="254"/>
    </row>
    <row r="29" spans="1:10" ht="21">
      <c r="A29" s="1"/>
      <c r="B29" s="1"/>
      <c r="C29" s="178" t="s">
        <v>659</v>
      </c>
      <c r="D29" s="28"/>
      <c r="E29" s="28"/>
      <c r="F29" s="28"/>
      <c r="G29" s="28"/>
      <c r="H29" s="28"/>
      <c r="I29" s="28"/>
      <c r="J29" s="28"/>
    </row>
    <row r="30" spans="1:10" ht="21">
      <c r="A30" s="1"/>
      <c r="B30" s="1"/>
      <c r="C30" s="170"/>
      <c r="D30" s="171"/>
      <c r="E30" s="171"/>
      <c r="F30" s="171"/>
      <c r="G30" s="171"/>
      <c r="H30" s="171"/>
      <c r="I30" s="171"/>
      <c r="J30" s="9"/>
    </row>
    <row r="31" spans="1:10" ht="21">
      <c r="B31" s="135" t="s">
        <v>41</v>
      </c>
      <c r="C31" s="135"/>
      <c r="E31" s="3" t="s">
        <v>12</v>
      </c>
      <c r="F31" s="3"/>
      <c r="G31" s="50">
        <f>SUM(I33,I42,I46,I50,I54,I58,I61,I65)</f>
        <v>506000</v>
      </c>
      <c r="H31" s="25" t="s">
        <v>13</v>
      </c>
      <c r="I31" s="10"/>
      <c r="J31" s="11"/>
    </row>
    <row r="32" spans="1:10" ht="21">
      <c r="C32" s="39" t="s">
        <v>55</v>
      </c>
      <c r="D32" s="3" t="s">
        <v>42</v>
      </c>
      <c r="E32" s="1"/>
      <c r="F32" s="1"/>
      <c r="G32" s="1"/>
      <c r="H32" s="9"/>
      <c r="I32" s="10"/>
      <c r="J32" s="11"/>
    </row>
    <row r="33" spans="3:10" ht="21">
      <c r="C33" s="12"/>
      <c r="D33" s="21" t="s">
        <v>43</v>
      </c>
      <c r="E33" s="1"/>
      <c r="F33" s="1"/>
      <c r="G33" s="17"/>
      <c r="H33" s="17" t="s">
        <v>12</v>
      </c>
      <c r="I33" s="29">
        <v>40000</v>
      </c>
      <c r="J33" s="12" t="s">
        <v>13</v>
      </c>
    </row>
    <row r="34" spans="3:10" ht="21">
      <c r="C34" s="12"/>
      <c r="D34" s="254" t="s">
        <v>755</v>
      </c>
      <c r="E34" s="254"/>
      <c r="F34" s="254"/>
      <c r="G34" s="254"/>
      <c r="H34" s="254"/>
      <c r="I34" s="254"/>
      <c r="J34" s="254"/>
    </row>
    <row r="35" spans="3:10" ht="21">
      <c r="C35" s="8" t="s">
        <v>660</v>
      </c>
      <c r="E35" s="8"/>
      <c r="F35" s="8"/>
      <c r="G35" s="8"/>
      <c r="H35" s="8"/>
      <c r="I35" s="8"/>
      <c r="J35" s="1"/>
    </row>
    <row r="36" spans="3:10" ht="21">
      <c r="C36" s="8"/>
      <c r="E36" s="8"/>
      <c r="F36" s="8"/>
      <c r="G36" s="8"/>
      <c r="H36" s="8"/>
      <c r="I36" s="8"/>
      <c r="J36" s="1"/>
    </row>
    <row r="37" spans="3:10" ht="21">
      <c r="C37" s="8"/>
      <c r="E37" s="8"/>
      <c r="F37" s="8"/>
      <c r="G37" s="8"/>
      <c r="H37" s="8"/>
      <c r="I37" s="8"/>
      <c r="J37" s="1">
        <v>19</v>
      </c>
    </row>
    <row r="38" spans="3:10" ht="21">
      <c r="C38" s="8"/>
      <c r="E38" s="8"/>
      <c r="F38" s="8"/>
      <c r="G38" s="8"/>
      <c r="H38" s="8"/>
      <c r="I38" s="8"/>
      <c r="J38" s="1"/>
    </row>
    <row r="39" spans="3:10" ht="17.25" customHeight="1">
      <c r="C39" s="8"/>
      <c r="E39" s="8"/>
      <c r="F39" s="8"/>
      <c r="G39" s="8"/>
      <c r="H39" s="8"/>
      <c r="I39" s="8"/>
      <c r="J39" s="1"/>
    </row>
    <row r="40" spans="3:10" ht="15" customHeight="1">
      <c r="C40" s="8"/>
      <c r="E40" s="8"/>
      <c r="F40" s="8"/>
      <c r="G40" s="8"/>
      <c r="H40" s="8"/>
      <c r="I40" s="8"/>
      <c r="J40" s="1"/>
    </row>
    <row r="41" spans="3:10" ht="21">
      <c r="C41" s="39" t="s">
        <v>56</v>
      </c>
      <c r="D41" s="21" t="s">
        <v>60</v>
      </c>
      <c r="E41" s="1"/>
      <c r="F41" s="1"/>
      <c r="G41" s="1"/>
      <c r="H41" s="9"/>
      <c r="I41" s="10"/>
      <c r="J41" s="11"/>
    </row>
    <row r="42" spans="3:10" ht="21">
      <c r="C42" s="39"/>
      <c r="D42" s="21" t="s">
        <v>393</v>
      </c>
      <c r="E42" s="1"/>
      <c r="F42" s="1"/>
      <c r="G42" s="17"/>
      <c r="H42" s="17" t="s">
        <v>12</v>
      </c>
      <c r="I42" s="29">
        <v>40000</v>
      </c>
      <c r="J42" s="41" t="s">
        <v>13</v>
      </c>
    </row>
    <row r="43" spans="3:10" ht="21">
      <c r="C43" s="39"/>
      <c r="D43" s="6" t="s">
        <v>250</v>
      </c>
      <c r="E43" s="1"/>
      <c r="F43" s="1"/>
      <c r="G43" s="1"/>
      <c r="H43" s="9"/>
      <c r="I43" s="10"/>
      <c r="J43" s="11"/>
    </row>
    <row r="44" spans="3:10" ht="21">
      <c r="C44" s="6" t="s">
        <v>632</v>
      </c>
      <c r="D44" s="21"/>
      <c r="E44" s="1"/>
      <c r="F44" s="1"/>
      <c r="G44" s="1"/>
      <c r="H44" s="9"/>
      <c r="I44" s="10"/>
      <c r="J44" s="11"/>
    </row>
    <row r="45" spans="3:10" ht="21">
      <c r="C45" s="6" t="s">
        <v>661</v>
      </c>
      <c r="D45" s="21"/>
      <c r="E45" s="1"/>
      <c r="F45" s="1"/>
      <c r="G45" s="1"/>
      <c r="H45" s="9"/>
      <c r="I45" s="10"/>
      <c r="J45" s="11"/>
    </row>
    <row r="46" spans="3:10" ht="21">
      <c r="C46" s="39"/>
      <c r="D46" s="21" t="s">
        <v>394</v>
      </c>
      <c r="E46" s="1"/>
      <c r="F46" s="1"/>
      <c r="G46" s="17"/>
      <c r="H46" s="17" t="s">
        <v>12</v>
      </c>
      <c r="I46" s="29">
        <v>40000</v>
      </c>
      <c r="J46" s="41" t="s">
        <v>13</v>
      </c>
    </row>
    <row r="47" spans="3:10" ht="21">
      <c r="C47" s="39"/>
      <c r="D47" s="6" t="s">
        <v>184</v>
      </c>
      <c r="E47" s="1"/>
      <c r="F47" s="1"/>
      <c r="G47" s="1"/>
      <c r="H47" s="9"/>
      <c r="I47" s="10"/>
      <c r="J47" s="11"/>
    </row>
    <row r="48" spans="3:10" ht="21">
      <c r="C48" s="6" t="s">
        <v>633</v>
      </c>
      <c r="D48" s="21"/>
      <c r="E48" s="1"/>
      <c r="F48" s="1"/>
      <c r="G48" s="1"/>
      <c r="H48" s="9"/>
      <c r="I48" s="10"/>
      <c r="J48" s="11"/>
    </row>
    <row r="49" spans="3:10" ht="21" customHeight="1">
      <c r="C49" s="254" t="s">
        <v>662</v>
      </c>
      <c r="D49" s="254"/>
      <c r="E49" s="254"/>
      <c r="F49" s="254"/>
      <c r="G49" s="254"/>
      <c r="H49" s="254"/>
      <c r="I49" s="254"/>
      <c r="J49" s="254"/>
    </row>
    <row r="50" spans="3:10" ht="21" customHeight="1">
      <c r="C50" s="39"/>
      <c r="D50" s="21" t="s">
        <v>395</v>
      </c>
      <c r="E50" s="1"/>
      <c r="F50" s="1"/>
      <c r="G50" s="17"/>
      <c r="H50" s="17" t="s">
        <v>12</v>
      </c>
      <c r="I50" s="29">
        <v>40000</v>
      </c>
      <c r="J50" s="41" t="s">
        <v>13</v>
      </c>
    </row>
    <row r="51" spans="3:10" ht="21" customHeight="1">
      <c r="C51" s="6"/>
      <c r="D51" s="6" t="s">
        <v>451</v>
      </c>
      <c r="E51" s="1"/>
      <c r="F51" s="1"/>
      <c r="G51" s="1"/>
      <c r="H51" s="9"/>
      <c r="I51" s="10"/>
      <c r="J51" s="11"/>
    </row>
    <row r="52" spans="3:10" ht="21" customHeight="1">
      <c r="C52" s="21" t="s">
        <v>634</v>
      </c>
      <c r="D52" s="21"/>
      <c r="E52" s="1"/>
      <c r="F52" s="1"/>
      <c r="G52" s="1"/>
      <c r="H52" s="9"/>
      <c r="I52" s="10"/>
      <c r="J52" s="11"/>
    </row>
    <row r="53" spans="3:10" ht="21" customHeight="1">
      <c r="C53" s="6" t="s">
        <v>663</v>
      </c>
      <c r="D53" s="21"/>
      <c r="E53" s="1"/>
      <c r="F53" s="1"/>
      <c r="G53" s="17"/>
      <c r="H53" s="9"/>
      <c r="I53" s="29"/>
      <c r="J53" s="12"/>
    </row>
    <row r="54" spans="3:10" ht="21">
      <c r="C54" s="39"/>
      <c r="D54" s="21" t="s">
        <v>522</v>
      </c>
      <c r="E54" s="1"/>
      <c r="F54" s="1"/>
      <c r="G54" s="1"/>
      <c r="H54" s="9" t="s">
        <v>12</v>
      </c>
      <c r="I54" s="29">
        <v>30000</v>
      </c>
      <c r="J54" s="42" t="s">
        <v>13</v>
      </c>
    </row>
    <row r="55" spans="3:10" ht="21">
      <c r="C55" s="39"/>
      <c r="D55" s="6" t="s">
        <v>756</v>
      </c>
      <c r="E55" s="1"/>
      <c r="F55" s="1"/>
      <c r="G55" s="1"/>
      <c r="H55" s="9"/>
      <c r="I55" s="10"/>
      <c r="J55" s="11"/>
    </row>
    <row r="56" spans="3:10" ht="21">
      <c r="C56" s="6" t="s">
        <v>774</v>
      </c>
      <c r="D56" s="21"/>
      <c r="E56" s="1"/>
      <c r="F56" s="1"/>
      <c r="G56" s="1"/>
      <c r="H56" s="9"/>
      <c r="I56" s="10"/>
      <c r="J56" s="11"/>
    </row>
    <row r="57" spans="3:10" ht="21">
      <c r="C57" s="6" t="s">
        <v>440</v>
      </c>
      <c r="D57" s="21"/>
      <c r="E57" s="1"/>
      <c r="F57" s="1"/>
      <c r="G57" s="1"/>
      <c r="H57" s="9"/>
      <c r="I57" s="10"/>
      <c r="J57" s="11"/>
    </row>
    <row r="58" spans="3:10" ht="21">
      <c r="C58" s="39"/>
      <c r="D58" s="21" t="s">
        <v>810</v>
      </c>
      <c r="E58" s="1"/>
      <c r="F58" s="1"/>
      <c r="G58" s="1"/>
      <c r="H58" s="9" t="s">
        <v>12</v>
      </c>
      <c r="I58" s="29">
        <v>20000</v>
      </c>
      <c r="J58" s="206" t="s">
        <v>13</v>
      </c>
    </row>
    <row r="59" spans="3:10" ht="21">
      <c r="C59" s="39"/>
      <c r="D59" s="6" t="s">
        <v>811</v>
      </c>
      <c r="E59" s="1"/>
      <c r="F59" s="1"/>
      <c r="G59" s="1"/>
      <c r="H59" s="9"/>
      <c r="I59" s="10"/>
      <c r="J59" s="206"/>
    </row>
    <row r="60" spans="3:10" ht="21">
      <c r="C60" s="37" t="s">
        <v>812</v>
      </c>
      <c r="D60" s="78"/>
      <c r="E60" s="1"/>
      <c r="F60" s="1"/>
      <c r="G60" s="1"/>
      <c r="H60" s="9"/>
      <c r="I60" s="10"/>
      <c r="J60" s="206"/>
    </row>
    <row r="61" spans="3:10" ht="21">
      <c r="C61" s="39"/>
      <c r="D61" s="21" t="s">
        <v>845</v>
      </c>
      <c r="E61" s="1"/>
      <c r="F61" s="1"/>
      <c r="G61" s="1"/>
      <c r="H61" s="9" t="s">
        <v>12</v>
      </c>
      <c r="I61" s="29">
        <v>216000</v>
      </c>
      <c r="J61" s="42" t="s">
        <v>13</v>
      </c>
    </row>
    <row r="62" spans="3:10" ht="21">
      <c r="C62" s="39"/>
      <c r="D62" s="6" t="s">
        <v>185</v>
      </c>
      <c r="E62" s="1"/>
      <c r="F62" s="1"/>
      <c r="G62" s="1"/>
      <c r="H62" s="9"/>
      <c r="I62" s="10"/>
      <c r="J62" s="11"/>
    </row>
    <row r="63" spans="3:10" ht="21">
      <c r="C63" s="6" t="s">
        <v>229</v>
      </c>
      <c r="D63" s="21"/>
      <c r="E63" s="1"/>
      <c r="F63" s="1"/>
      <c r="G63" s="1"/>
      <c r="H63" s="9"/>
      <c r="I63" s="10"/>
      <c r="J63" s="11"/>
    </row>
    <row r="64" spans="3:10" ht="15" customHeight="1">
      <c r="C64" s="6"/>
      <c r="D64" s="21"/>
      <c r="E64" s="1"/>
      <c r="F64" s="1"/>
      <c r="G64" s="1"/>
      <c r="H64" s="9"/>
      <c r="I64" s="10"/>
      <c r="J64" s="206"/>
    </row>
    <row r="65" spans="2:10" ht="21">
      <c r="C65" s="39"/>
      <c r="D65" s="21" t="s">
        <v>846</v>
      </c>
      <c r="E65" s="1"/>
      <c r="F65" s="1"/>
      <c r="G65" s="17"/>
      <c r="H65" s="17" t="s">
        <v>12</v>
      </c>
      <c r="I65" s="29">
        <v>80000</v>
      </c>
      <c r="J65" s="116" t="s">
        <v>13</v>
      </c>
    </row>
    <row r="66" spans="2:10" ht="21">
      <c r="C66" s="116"/>
      <c r="D66" s="6" t="s">
        <v>240</v>
      </c>
      <c r="E66" s="1"/>
      <c r="F66" s="1"/>
      <c r="G66" s="1"/>
      <c r="H66" s="9"/>
      <c r="I66" s="10"/>
      <c r="J66" s="117"/>
    </row>
    <row r="67" spans="2:10" ht="21">
      <c r="C67" s="6" t="s">
        <v>757</v>
      </c>
      <c r="D67" s="1"/>
      <c r="E67" s="1"/>
      <c r="F67" s="1"/>
      <c r="G67" s="1"/>
      <c r="H67" s="9"/>
      <c r="I67" s="10"/>
      <c r="J67" s="117"/>
    </row>
    <row r="68" spans="2:10" ht="21">
      <c r="C68" s="6" t="s">
        <v>664</v>
      </c>
      <c r="D68" s="1"/>
      <c r="E68" s="1"/>
      <c r="F68" s="1"/>
      <c r="G68" s="1"/>
      <c r="H68" s="9"/>
      <c r="I68" s="10"/>
      <c r="J68" s="117"/>
    </row>
    <row r="69" spans="2:10" ht="21">
      <c r="C69" s="6"/>
      <c r="D69" s="1"/>
      <c r="E69" s="1"/>
      <c r="F69" s="1"/>
      <c r="G69" s="1"/>
      <c r="H69" s="9"/>
      <c r="I69" s="10"/>
      <c r="J69" s="206"/>
    </row>
    <row r="70" spans="2:10" ht="21">
      <c r="C70" s="6"/>
      <c r="D70" s="1"/>
      <c r="E70" s="1"/>
      <c r="F70" s="1"/>
      <c r="G70" s="1"/>
      <c r="H70" s="9"/>
      <c r="I70" s="10"/>
      <c r="J70" s="210"/>
    </row>
    <row r="71" spans="2:10" ht="21">
      <c r="C71" s="6"/>
      <c r="D71" s="1"/>
      <c r="E71" s="1"/>
      <c r="F71" s="1"/>
      <c r="G71" s="1"/>
      <c r="H71" s="9"/>
      <c r="I71" s="10"/>
      <c r="J71" s="210"/>
    </row>
    <row r="72" spans="2:10" ht="21">
      <c r="C72" s="6"/>
      <c r="D72" s="1"/>
      <c r="E72" s="1"/>
      <c r="F72" s="1"/>
      <c r="G72" s="1"/>
      <c r="H72" s="9"/>
      <c r="I72" s="10"/>
      <c r="J72" s="232"/>
    </row>
    <row r="73" spans="2:10" ht="21">
      <c r="C73" s="6"/>
      <c r="D73" s="1"/>
      <c r="E73" s="1"/>
      <c r="F73" s="1"/>
      <c r="G73" s="1"/>
      <c r="H73" s="9"/>
      <c r="I73" s="10"/>
      <c r="J73" s="232"/>
    </row>
    <row r="74" spans="2:10" ht="21" customHeight="1">
      <c r="C74" s="6"/>
      <c r="D74" s="1"/>
      <c r="E74" s="1"/>
      <c r="F74" s="1"/>
      <c r="G74" s="1"/>
      <c r="H74" s="9"/>
      <c r="I74" s="10"/>
      <c r="J74" s="210">
        <v>20</v>
      </c>
    </row>
    <row r="75" spans="2:10" ht="21" customHeight="1">
      <c r="C75" s="6"/>
      <c r="D75" s="1"/>
      <c r="E75" s="1"/>
      <c r="F75" s="1"/>
      <c r="G75" s="1"/>
      <c r="H75" s="9"/>
      <c r="I75" s="10"/>
      <c r="J75" s="214"/>
    </row>
    <row r="76" spans="2:10" ht="21">
      <c r="B76" s="3" t="s">
        <v>48</v>
      </c>
      <c r="C76" s="12"/>
      <c r="D76" s="1"/>
      <c r="E76" s="3" t="s">
        <v>12</v>
      </c>
      <c r="F76" s="3"/>
      <c r="G76" s="50">
        <f>SUM(I78,I82,I86,I90,I93,I96)</f>
        <v>280000</v>
      </c>
      <c r="H76" s="25" t="s">
        <v>13</v>
      </c>
      <c r="I76" s="29"/>
      <c r="J76" s="11"/>
    </row>
    <row r="77" spans="2:10" ht="21">
      <c r="B77" s="1"/>
      <c r="C77" s="39" t="s">
        <v>57</v>
      </c>
      <c r="D77" s="3" t="s">
        <v>64</v>
      </c>
      <c r="E77" s="1"/>
      <c r="F77" s="1"/>
      <c r="G77" s="1"/>
      <c r="H77" s="9"/>
      <c r="I77" s="10"/>
      <c r="J77" s="11"/>
    </row>
    <row r="78" spans="2:10" ht="21">
      <c r="B78" s="1"/>
      <c r="C78" s="12"/>
      <c r="D78" s="1" t="s">
        <v>420</v>
      </c>
      <c r="E78" s="1"/>
      <c r="F78" s="1"/>
      <c r="G78" s="17"/>
      <c r="H78" s="17" t="s">
        <v>12</v>
      </c>
      <c r="I78" s="29">
        <v>20000</v>
      </c>
      <c r="J78" s="12" t="s">
        <v>13</v>
      </c>
    </row>
    <row r="79" spans="2:10" ht="21">
      <c r="B79" s="1"/>
      <c r="C79" s="12"/>
      <c r="D79" s="6" t="s">
        <v>186</v>
      </c>
      <c r="E79" s="1"/>
      <c r="F79" s="1"/>
      <c r="G79" s="1"/>
      <c r="H79" s="9"/>
      <c r="I79" s="10"/>
      <c r="J79" s="11"/>
    </row>
    <row r="80" spans="2:10" ht="21">
      <c r="B80" s="1"/>
      <c r="C80" s="6" t="s">
        <v>241</v>
      </c>
      <c r="D80" s="1"/>
      <c r="E80" s="1"/>
      <c r="F80" s="1"/>
      <c r="G80" s="1"/>
      <c r="H80" s="9"/>
      <c r="I80" s="10"/>
      <c r="J80" s="11"/>
    </row>
    <row r="81" spans="2:10" ht="21">
      <c r="B81" s="1"/>
      <c r="C81" s="63" t="s">
        <v>665</v>
      </c>
      <c r="D81" s="1"/>
      <c r="E81" s="1"/>
      <c r="F81" s="1"/>
      <c r="G81" s="1"/>
      <c r="H81" s="9"/>
      <c r="I81" s="10"/>
      <c r="J81" s="11"/>
    </row>
    <row r="82" spans="2:10" ht="21">
      <c r="C82" s="39" t="s">
        <v>58</v>
      </c>
      <c r="D82" s="21" t="s">
        <v>67</v>
      </c>
      <c r="G82" s="17"/>
      <c r="H82" s="17" t="s">
        <v>12</v>
      </c>
      <c r="I82" s="29">
        <v>100000</v>
      </c>
      <c r="J82" s="41" t="s">
        <v>13</v>
      </c>
    </row>
    <row r="83" spans="2:10" ht="19.5">
      <c r="D83" s="6" t="s">
        <v>187</v>
      </c>
    </row>
    <row r="84" spans="2:10" ht="19.5">
      <c r="C84" s="6" t="s">
        <v>758</v>
      </c>
    </row>
    <row r="85" spans="2:10" ht="19.5">
      <c r="C85" s="6" t="s">
        <v>661</v>
      </c>
    </row>
    <row r="86" spans="2:10" ht="21">
      <c r="C86" s="39" t="s">
        <v>59</v>
      </c>
      <c r="D86" s="21" t="s">
        <v>82</v>
      </c>
      <c r="G86" s="17"/>
      <c r="H86" s="17" t="s">
        <v>12</v>
      </c>
      <c r="I86" s="29">
        <v>100000</v>
      </c>
      <c r="J86" s="41" t="s">
        <v>13</v>
      </c>
    </row>
    <row r="87" spans="2:10" ht="19.5">
      <c r="D87" s="6" t="s">
        <v>242</v>
      </c>
    </row>
    <row r="88" spans="2:10" ht="19.5">
      <c r="C88" s="6" t="s">
        <v>635</v>
      </c>
    </row>
    <row r="89" spans="2:10" ht="19.5">
      <c r="C89" s="6" t="s">
        <v>441</v>
      </c>
    </row>
    <row r="90" spans="2:10" ht="21">
      <c r="C90" s="39" t="s">
        <v>61</v>
      </c>
      <c r="D90" s="21" t="s">
        <v>386</v>
      </c>
      <c r="G90" s="17"/>
      <c r="H90" s="17" t="s">
        <v>12</v>
      </c>
      <c r="I90" s="29">
        <v>20000</v>
      </c>
      <c r="J90" s="126" t="s">
        <v>13</v>
      </c>
    </row>
    <row r="91" spans="2:10" ht="19.5">
      <c r="D91" s="6" t="s">
        <v>759</v>
      </c>
    </row>
    <row r="92" spans="2:10" ht="19.5">
      <c r="C92" s="6" t="s">
        <v>661</v>
      </c>
      <c r="E92" s="6"/>
    </row>
    <row r="93" spans="2:10" ht="21">
      <c r="C93" s="39" t="s">
        <v>63</v>
      </c>
      <c r="D93" s="21" t="s">
        <v>716</v>
      </c>
      <c r="G93" s="17"/>
      <c r="H93" s="17" t="s">
        <v>12</v>
      </c>
      <c r="I93" s="29">
        <v>20000</v>
      </c>
      <c r="J93" s="185" t="s">
        <v>13</v>
      </c>
    </row>
    <row r="94" spans="2:10" ht="19.5">
      <c r="D94" s="6" t="s">
        <v>717</v>
      </c>
    </row>
    <row r="95" spans="2:10" ht="19.5">
      <c r="C95" s="6" t="s">
        <v>718</v>
      </c>
      <c r="E95" s="6"/>
    </row>
    <row r="96" spans="2:10" ht="21">
      <c r="C96" s="39" t="s">
        <v>63</v>
      </c>
      <c r="D96" s="21" t="s">
        <v>83</v>
      </c>
      <c r="G96" s="17"/>
      <c r="H96" s="17" t="s">
        <v>12</v>
      </c>
      <c r="I96" s="29">
        <v>20000</v>
      </c>
      <c r="J96" s="41" t="s">
        <v>13</v>
      </c>
    </row>
    <row r="97" spans="1:19" ht="19.5">
      <c r="D97" s="6" t="s">
        <v>419</v>
      </c>
    </row>
    <row r="98" spans="1:19" ht="19.5">
      <c r="D98" s="6" t="s">
        <v>636</v>
      </c>
    </row>
    <row r="99" spans="1:19" ht="19.5">
      <c r="C99" s="6" t="s">
        <v>442</v>
      </c>
    </row>
    <row r="100" spans="1:19" s="6" customFormat="1" ht="21">
      <c r="A100" s="3" t="s">
        <v>567</v>
      </c>
      <c r="L100" s="21"/>
      <c r="M100"/>
      <c r="P100" s="62"/>
      <c r="R100" s="54"/>
      <c r="S100"/>
    </row>
    <row r="101" spans="1:19" s="6" customFormat="1" ht="10.5" customHeight="1">
      <c r="A101" s="3"/>
      <c r="L101" s="21"/>
      <c r="M101"/>
      <c r="P101" s="62"/>
      <c r="R101" s="54"/>
      <c r="S101"/>
    </row>
    <row r="102" spans="1:19" ht="21">
      <c r="A102" s="3" t="s">
        <v>291</v>
      </c>
      <c r="E102" s="3" t="s">
        <v>12</v>
      </c>
      <c r="F102" s="3"/>
      <c r="G102" s="50">
        <f>SUM(I103,I107)</f>
        <v>240000</v>
      </c>
      <c r="H102" s="25" t="s">
        <v>13</v>
      </c>
      <c r="M102" s="6"/>
      <c r="R102" s="54"/>
    </row>
    <row r="103" spans="1:19" ht="21">
      <c r="A103" s="3"/>
      <c r="C103" s="187">
        <v>4.0999999999999996</v>
      </c>
      <c r="D103" s="21" t="s">
        <v>719</v>
      </c>
      <c r="G103" s="17"/>
      <c r="H103" s="17" t="s">
        <v>12</v>
      </c>
      <c r="I103" s="29">
        <v>120000</v>
      </c>
      <c r="J103" s="187" t="s">
        <v>13</v>
      </c>
      <c r="M103" s="6"/>
      <c r="R103" s="54"/>
    </row>
    <row r="104" spans="1:19" ht="21">
      <c r="A104" s="3"/>
      <c r="D104" s="6" t="s">
        <v>720</v>
      </c>
      <c r="M104" s="6"/>
      <c r="R104" s="54"/>
    </row>
    <row r="105" spans="1:19" ht="21">
      <c r="A105" s="3"/>
      <c r="C105" s="1" t="s">
        <v>721</v>
      </c>
      <c r="D105" s="1"/>
      <c r="E105" s="1" t="s">
        <v>722</v>
      </c>
      <c r="F105" s="1"/>
      <c r="G105" s="1"/>
      <c r="H105" s="1"/>
      <c r="I105" s="1"/>
      <c r="J105" s="1"/>
      <c r="M105" s="6"/>
      <c r="R105" s="54"/>
    </row>
    <row r="106" spans="1:19" ht="21">
      <c r="A106" s="3"/>
      <c r="C106" s="6" t="s">
        <v>723</v>
      </c>
      <c r="M106" s="6"/>
      <c r="R106" s="54"/>
    </row>
    <row r="107" spans="1:19" ht="21">
      <c r="C107" s="128">
        <v>4.2</v>
      </c>
      <c r="D107" s="21" t="s">
        <v>840</v>
      </c>
      <c r="G107" s="17"/>
      <c r="H107" s="17" t="s">
        <v>12</v>
      </c>
      <c r="I107" s="29">
        <v>120000</v>
      </c>
      <c r="J107" s="41" t="s">
        <v>13</v>
      </c>
      <c r="L107" s="6"/>
      <c r="R107" s="54"/>
    </row>
    <row r="108" spans="1:19" ht="19.5">
      <c r="D108" s="6" t="s">
        <v>331</v>
      </c>
      <c r="L108" s="6"/>
      <c r="R108" s="54"/>
    </row>
    <row r="109" spans="1:19" ht="19.5">
      <c r="C109" s="6" t="s">
        <v>243</v>
      </c>
      <c r="L109" s="6"/>
      <c r="R109" s="54"/>
    </row>
    <row r="110" spans="1:19" ht="12.75" customHeight="1"/>
    <row r="111" spans="1:19" ht="21">
      <c r="A111" s="3" t="s">
        <v>390</v>
      </c>
    </row>
  </sheetData>
  <mergeCells count="15">
    <mergeCell ref="C49:J49"/>
    <mergeCell ref="D34:J34"/>
    <mergeCell ref="D27:J27"/>
    <mergeCell ref="C28:J28"/>
    <mergeCell ref="C21:J21"/>
    <mergeCell ref="C23:J23"/>
    <mergeCell ref="C24:J24"/>
    <mergeCell ref="B17:D17"/>
    <mergeCell ref="C19:D19"/>
    <mergeCell ref="D20:J20"/>
    <mergeCell ref="A3:J3"/>
    <mergeCell ref="A4:J4"/>
    <mergeCell ref="A5:J5"/>
    <mergeCell ref="A6:J6"/>
    <mergeCell ref="A7:J7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7"/>
  <sheetViews>
    <sheetView topLeftCell="A70" workbookViewId="0">
      <selection sqref="A1:J87"/>
    </sheetView>
  </sheetViews>
  <sheetFormatPr defaultRowHeight="14.25"/>
  <cols>
    <col min="1" max="1" width="2.5" customWidth="1"/>
    <col min="2" max="2" width="1.375" customWidth="1"/>
    <col min="3" max="3" width="3.75" customWidth="1"/>
    <col min="4" max="4" width="34.875" customWidth="1"/>
    <col min="5" max="5" width="6.125" customWidth="1"/>
    <col min="6" max="6" width="2.625" customWidth="1"/>
    <col min="7" max="7" width="10.125" customWidth="1"/>
    <col min="8" max="8" width="5.5" customWidth="1"/>
    <col min="9" max="9" width="10.375" customWidth="1"/>
    <col min="10" max="10" width="5.125" customWidth="1"/>
  </cols>
  <sheetData>
    <row r="1" spans="1:10" ht="23.25" customHeight="1">
      <c r="J1" s="1">
        <v>21</v>
      </c>
    </row>
    <row r="2" spans="1:10" ht="21">
      <c r="A2" s="256" t="s">
        <v>703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ht="21">
      <c r="A3" s="256" t="s">
        <v>0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21">
      <c r="A4" s="256" t="s">
        <v>1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ht="21">
      <c r="A5" s="256" t="s">
        <v>715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18" customHeight="1">
      <c r="A6" s="257" t="s">
        <v>35</v>
      </c>
      <c r="B6" s="257"/>
      <c r="C6" s="257"/>
      <c r="D6" s="257"/>
      <c r="E6" s="257"/>
      <c r="F6" s="257"/>
      <c r="G6" s="257"/>
      <c r="H6" s="257"/>
      <c r="I6" s="257"/>
      <c r="J6" s="257"/>
    </row>
    <row r="7" spans="1:10" ht="21">
      <c r="A7" s="3" t="s">
        <v>3</v>
      </c>
      <c r="B7" s="1"/>
      <c r="C7" s="31"/>
      <c r="D7" s="1"/>
      <c r="E7" s="3" t="s">
        <v>12</v>
      </c>
      <c r="F7" s="3"/>
      <c r="G7" s="50">
        <f>SUM(G9,G16)</f>
        <v>370000</v>
      </c>
      <c r="H7" s="25" t="s">
        <v>13</v>
      </c>
      <c r="I7" s="10"/>
      <c r="J7" s="35"/>
    </row>
    <row r="8" spans="1:10" ht="21">
      <c r="A8" s="16">
        <v>1</v>
      </c>
      <c r="B8" s="3" t="s">
        <v>4</v>
      </c>
      <c r="C8" s="31"/>
      <c r="D8" s="1"/>
      <c r="E8" s="1"/>
      <c r="F8" s="1"/>
      <c r="G8" s="1"/>
      <c r="H8" s="9"/>
      <c r="I8" s="10"/>
      <c r="J8" s="35"/>
    </row>
    <row r="9" spans="1:10" ht="21">
      <c r="A9" s="1"/>
      <c r="B9" s="1"/>
      <c r="C9" s="32" t="s">
        <v>14</v>
      </c>
      <c r="D9" s="1"/>
      <c r="E9" s="32" t="s">
        <v>12</v>
      </c>
      <c r="F9" s="14"/>
      <c r="G9" s="14">
        <f>SUM(I10:I12)</f>
        <v>170000</v>
      </c>
      <c r="H9" s="14" t="s">
        <v>13</v>
      </c>
      <c r="I9" s="27"/>
      <c r="J9" s="35"/>
    </row>
    <row r="10" spans="1:10" ht="21">
      <c r="A10" s="1"/>
      <c r="B10" s="6"/>
      <c r="C10" s="38" t="s">
        <v>18</v>
      </c>
      <c r="D10" s="6" t="s">
        <v>26</v>
      </c>
      <c r="E10" s="6" t="s">
        <v>10</v>
      </c>
      <c r="F10" s="1">
        <v>1</v>
      </c>
      <c r="G10" s="35" t="s">
        <v>11</v>
      </c>
      <c r="H10" s="17" t="s">
        <v>12</v>
      </c>
      <c r="I10" s="10">
        <v>20000</v>
      </c>
      <c r="J10" s="35" t="s">
        <v>13</v>
      </c>
    </row>
    <row r="11" spans="1:10" ht="21">
      <c r="A11" s="1"/>
      <c r="B11" s="6"/>
      <c r="C11" s="66" t="s">
        <v>19</v>
      </c>
      <c r="D11" s="6" t="s">
        <v>29</v>
      </c>
      <c r="E11" s="6" t="s">
        <v>10</v>
      </c>
      <c r="F11" s="1">
        <v>1</v>
      </c>
      <c r="G11" s="35" t="s">
        <v>11</v>
      </c>
      <c r="H11" s="17" t="s">
        <v>12</v>
      </c>
      <c r="I11" s="10">
        <v>125000</v>
      </c>
      <c r="J11" s="35" t="s">
        <v>13</v>
      </c>
    </row>
    <row r="12" spans="1:10" ht="21">
      <c r="A12" s="1"/>
      <c r="B12" s="6"/>
      <c r="C12" s="66" t="s">
        <v>20</v>
      </c>
      <c r="D12" s="6" t="s">
        <v>30</v>
      </c>
      <c r="E12" s="6" t="s">
        <v>10</v>
      </c>
      <c r="F12" s="1">
        <v>1</v>
      </c>
      <c r="G12" s="35" t="s">
        <v>11</v>
      </c>
      <c r="H12" s="17" t="s">
        <v>12</v>
      </c>
      <c r="I12" s="10">
        <v>25000</v>
      </c>
      <c r="J12" s="35" t="s">
        <v>13</v>
      </c>
    </row>
    <row r="13" spans="1:10" ht="21">
      <c r="A13" s="1"/>
      <c r="B13" s="8" t="s">
        <v>668</v>
      </c>
      <c r="C13" s="8"/>
      <c r="D13" s="8"/>
      <c r="E13" s="8"/>
      <c r="F13" s="8"/>
      <c r="G13" s="8"/>
      <c r="H13" s="8"/>
      <c r="I13" s="8"/>
      <c r="J13" s="8"/>
    </row>
    <row r="14" spans="1:10" ht="21">
      <c r="A14" s="1"/>
      <c r="B14" s="30"/>
      <c r="C14" s="30"/>
      <c r="D14" s="30"/>
      <c r="E14" s="30"/>
      <c r="F14" s="30"/>
      <c r="G14" s="30"/>
      <c r="H14" s="30"/>
      <c r="I14" s="30"/>
      <c r="J14" s="8"/>
    </row>
    <row r="15" spans="1:10" ht="21">
      <c r="A15" s="20" t="s">
        <v>31</v>
      </c>
      <c r="B15" s="255" t="s">
        <v>32</v>
      </c>
      <c r="C15" s="255"/>
      <c r="D15" s="255"/>
      <c r="E15" s="1"/>
      <c r="F15" s="1"/>
      <c r="G15" s="1"/>
      <c r="H15" s="9"/>
      <c r="I15" s="10"/>
      <c r="J15" s="35"/>
    </row>
    <row r="16" spans="1:10" ht="21">
      <c r="A16" s="1"/>
      <c r="B16" s="135" t="s">
        <v>33</v>
      </c>
      <c r="C16" s="135"/>
      <c r="E16" s="34" t="s">
        <v>12</v>
      </c>
      <c r="F16" s="13"/>
      <c r="G16" s="48">
        <f>SUM(G17,G29,G65)</f>
        <v>200000</v>
      </c>
      <c r="H16" s="25" t="s">
        <v>13</v>
      </c>
      <c r="I16" s="10"/>
      <c r="J16" s="35"/>
    </row>
    <row r="17" spans="1:10" ht="21">
      <c r="A17" s="1"/>
      <c r="B17" s="1"/>
      <c r="C17" s="255" t="s">
        <v>34</v>
      </c>
      <c r="D17" s="255"/>
      <c r="E17" s="34" t="s">
        <v>12</v>
      </c>
      <c r="F17" s="13"/>
      <c r="G17" s="48">
        <f>SUM(I23,I24,I28)</f>
        <v>30000</v>
      </c>
      <c r="H17" s="25" t="s">
        <v>13</v>
      </c>
      <c r="I17" s="10"/>
      <c r="J17" s="35"/>
    </row>
    <row r="18" spans="1:10" ht="21">
      <c r="A18" s="1"/>
      <c r="B18" s="1"/>
      <c r="C18" s="39" t="s">
        <v>84</v>
      </c>
      <c r="D18" s="259" t="s">
        <v>298</v>
      </c>
      <c r="E18" s="259"/>
      <c r="F18" s="259"/>
      <c r="G18" s="259"/>
      <c r="H18" s="259"/>
      <c r="I18" s="259"/>
      <c r="J18" s="259"/>
    </row>
    <row r="19" spans="1:10" ht="21">
      <c r="A19" s="1"/>
      <c r="B19" s="1"/>
      <c r="C19" s="254" t="s">
        <v>368</v>
      </c>
      <c r="D19" s="254"/>
      <c r="E19" s="254"/>
      <c r="F19" s="254"/>
      <c r="G19" s="254"/>
      <c r="H19" s="254"/>
      <c r="I19" s="254"/>
      <c r="J19" s="254"/>
    </row>
    <row r="20" spans="1:10" ht="21">
      <c r="A20" s="1"/>
      <c r="B20" s="1"/>
      <c r="C20" s="118" t="s">
        <v>364</v>
      </c>
      <c r="D20" s="118"/>
      <c r="E20" s="118"/>
      <c r="F20" s="118"/>
      <c r="G20" s="118"/>
      <c r="H20" s="118"/>
      <c r="I20" s="118"/>
      <c r="J20" s="118"/>
    </row>
    <row r="21" spans="1:10" ht="21">
      <c r="A21" s="1"/>
      <c r="B21" s="1"/>
      <c r="C21" s="254" t="s">
        <v>365</v>
      </c>
      <c r="D21" s="254"/>
      <c r="E21" s="254"/>
      <c r="F21" s="254"/>
      <c r="G21" s="254"/>
      <c r="H21" s="254"/>
      <c r="I21" s="254"/>
      <c r="J21" s="254"/>
    </row>
    <row r="22" spans="1:10" ht="21">
      <c r="A22" s="1"/>
      <c r="B22" s="1"/>
      <c r="C22" s="254" t="s">
        <v>794</v>
      </c>
      <c r="D22" s="254"/>
      <c r="E22" s="254"/>
      <c r="F22" s="254"/>
      <c r="G22" s="254"/>
      <c r="H22" s="254"/>
      <c r="I22" s="254"/>
      <c r="J22" s="254"/>
    </row>
    <row r="23" spans="1:10" ht="21">
      <c r="A23" s="1"/>
      <c r="B23" s="1"/>
      <c r="C23" s="8" t="s">
        <v>666</v>
      </c>
      <c r="D23" s="23"/>
      <c r="E23" s="23"/>
      <c r="F23" s="23"/>
      <c r="G23" s="17"/>
      <c r="H23" s="17" t="s">
        <v>12</v>
      </c>
      <c r="I23" s="14">
        <v>20000</v>
      </c>
      <c r="J23" s="8" t="s">
        <v>13</v>
      </c>
    </row>
    <row r="24" spans="1:10" ht="21">
      <c r="A24" s="1"/>
      <c r="B24" s="1"/>
      <c r="C24" s="39" t="s">
        <v>53</v>
      </c>
      <c r="D24" s="21" t="s">
        <v>36</v>
      </c>
      <c r="E24" s="1"/>
      <c r="F24" s="1"/>
      <c r="G24" s="17"/>
      <c r="H24" s="17" t="s">
        <v>12</v>
      </c>
      <c r="I24" s="14">
        <v>10000</v>
      </c>
      <c r="J24" s="31" t="s">
        <v>13</v>
      </c>
    </row>
    <row r="25" spans="1:10" ht="21">
      <c r="A25" s="1"/>
      <c r="B25" s="1"/>
      <c r="C25" s="31"/>
      <c r="D25" s="254" t="s">
        <v>188</v>
      </c>
      <c r="E25" s="254"/>
      <c r="F25" s="254"/>
      <c r="G25" s="254"/>
      <c r="H25" s="254"/>
      <c r="I25" s="254"/>
      <c r="J25" s="254"/>
    </row>
    <row r="26" spans="1:10" ht="21">
      <c r="A26" s="1"/>
      <c r="B26" s="1"/>
      <c r="C26" s="254" t="s">
        <v>189</v>
      </c>
      <c r="D26" s="254"/>
      <c r="E26" s="254"/>
      <c r="F26" s="254"/>
      <c r="G26" s="254"/>
      <c r="H26" s="254"/>
      <c r="I26" s="254"/>
      <c r="J26" s="254"/>
    </row>
    <row r="27" spans="1:10" ht="21">
      <c r="A27" s="1"/>
      <c r="B27" s="1"/>
      <c r="C27" s="178" t="s">
        <v>667</v>
      </c>
      <c r="D27" s="33"/>
      <c r="E27" s="33"/>
      <c r="F27" s="33"/>
      <c r="G27" s="33"/>
      <c r="H27" s="33"/>
      <c r="I27" s="33"/>
      <c r="J27" s="33"/>
    </row>
    <row r="28" spans="1:10" ht="21">
      <c r="A28" s="1"/>
      <c r="B28" s="1"/>
      <c r="C28" s="39"/>
      <c r="D28" s="21"/>
      <c r="E28" s="44"/>
      <c r="F28" s="44"/>
      <c r="G28" s="17"/>
      <c r="H28" s="17"/>
      <c r="I28" s="14"/>
      <c r="J28" s="41"/>
    </row>
    <row r="29" spans="1:10" ht="21">
      <c r="B29" s="135" t="s">
        <v>41</v>
      </c>
      <c r="C29" s="135"/>
      <c r="E29" s="3" t="s">
        <v>12</v>
      </c>
      <c r="F29" s="3"/>
      <c r="G29" s="50">
        <f>SUM(I31,I40,I44,I49,I53,I57,I61)</f>
        <v>140000</v>
      </c>
      <c r="H29" s="25" t="s">
        <v>13</v>
      </c>
      <c r="I29" s="10"/>
      <c r="J29" s="35"/>
    </row>
    <row r="30" spans="1:10" ht="21">
      <c r="C30" s="39" t="s">
        <v>54</v>
      </c>
      <c r="D30" s="3" t="s">
        <v>42</v>
      </c>
      <c r="E30" s="1"/>
      <c r="F30" s="1"/>
      <c r="G30" s="1"/>
      <c r="H30" s="9"/>
      <c r="I30" s="10"/>
      <c r="J30" s="35"/>
    </row>
    <row r="31" spans="1:10" ht="21">
      <c r="C31" s="31"/>
      <c r="D31" s="21" t="s">
        <v>43</v>
      </c>
      <c r="E31" s="1"/>
      <c r="F31" s="1"/>
      <c r="G31" s="17"/>
      <c r="H31" s="17" t="s">
        <v>12</v>
      </c>
      <c r="I31" s="29">
        <v>20000</v>
      </c>
      <c r="J31" s="31" t="s">
        <v>13</v>
      </c>
    </row>
    <row r="32" spans="1:10" ht="21">
      <c r="C32" s="31"/>
      <c r="D32" s="254" t="s">
        <v>190</v>
      </c>
      <c r="E32" s="254"/>
      <c r="F32" s="254"/>
      <c r="G32" s="254"/>
      <c r="H32" s="254"/>
      <c r="I32" s="254"/>
      <c r="J32" s="254"/>
    </row>
    <row r="33" spans="3:10" ht="21">
      <c r="C33" s="8" t="s">
        <v>332</v>
      </c>
      <c r="D33" s="8"/>
      <c r="E33" s="8"/>
      <c r="F33" s="8"/>
      <c r="G33" s="8"/>
      <c r="H33" s="8"/>
      <c r="I33" s="8"/>
      <c r="J33" s="1"/>
    </row>
    <row r="34" spans="3:10" ht="21">
      <c r="C34" s="6" t="s">
        <v>333</v>
      </c>
      <c r="D34" s="1"/>
      <c r="E34" s="7"/>
      <c r="F34" s="7"/>
      <c r="G34" s="7"/>
      <c r="H34" s="7"/>
      <c r="I34" s="7"/>
      <c r="J34" s="7"/>
    </row>
    <row r="35" spans="3:10" ht="21">
      <c r="C35" s="6" t="s">
        <v>669</v>
      </c>
      <c r="D35" s="1"/>
      <c r="E35" s="1"/>
      <c r="F35" s="1"/>
      <c r="G35" s="1"/>
      <c r="H35" s="9"/>
      <c r="I35" s="10"/>
      <c r="J35" s="35"/>
    </row>
    <row r="36" spans="3:10" ht="21">
      <c r="C36" s="6"/>
      <c r="D36" s="1"/>
      <c r="E36" s="1"/>
      <c r="F36" s="1"/>
      <c r="G36" s="1"/>
      <c r="H36" s="9"/>
      <c r="I36" s="10"/>
      <c r="J36" s="203"/>
    </row>
    <row r="37" spans="3:10" ht="21">
      <c r="C37" s="6"/>
      <c r="D37" s="1"/>
      <c r="E37" s="1"/>
      <c r="F37" s="1"/>
      <c r="G37" s="1"/>
      <c r="H37" s="9"/>
      <c r="I37" s="10"/>
      <c r="J37" s="131">
        <v>22</v>
      </c>
    </row>
    <row r="38" spans="3:10" ht="21">
      <c r="C38" s="6"/>
      <c r="D38" s="1"/>
      <c r="E38" s="1"/>
      <c r="F38" s="1"/>
      <c r="G38" s="1"/>
      <c r="H38" s="9"/>
      <c r="I38" s="10"/>
      <c r="J38" s="131"/>
    </row>
    <row r="39" spans="3:10" ht="21">
      <c r="C39" s="39" t="s">
        <v>55</v>
      </c>
      <c r="D39" s="21" t="s">
        <v>60</v>
      </c>
      <c r="E39" s="1"/>
      <c r="F39" s="1"/>
      <c r="G39" s="1"/>
      <c r="H39" s="9"/>
      <c r="I39" s="10"/>
      <c r="J39" s="35"/>
    </row>
    <row r="40" spans="3:10" ht="21">
      <c r="C40" s="39"/>
      <c r="D40" s="21" t="s">
        <v>393</v>
      </c>
      <c r="E40" s="1"/>
      <c r="F40" s="1"/>
      <c r="G40" s="17"/>
      <c r="H40" s="17" t="s">
        <v>12</v>
      </c>
      <c r="I40" s="29">
        <v>20000</v>
      </c>
      <c r="J40" s="41" t="s">
        <v>13</v>
      </c>
    </row>
    <row r="41" spans="3:10" ht="21">
      <c r="C41" s="39"/>
      <c r="D41" s="6" t="s">
        <v>118</v>
      </c>
      <c r="E41" s="1"/>
      <c r="F41" s="1"/>
      <c r="G41" s="1"/>
      <c r="H41" s="9"/>
      <c r="I41" s="10"/>
      <c r="J41" s="35"/>
    </row>
    <row r="42" spans="3:10" ht="21">
      <c r="C42" s="6" t="s">
        <v>380</v>
      </c>
      <c r="D42" s="21"/>
      <c r="E42" s="1"/>
      <c r="F42" s="1"/>
      <c r="G42" s="1"/>
      <c r="H42" s="9"/>
      <c r="I42" s="10"/>
      <c r="J42" s="35"/>
    </row>
    <row r="43" spans="3:10" ht="21">
      <c r="C43" s="6" t="s">
        <v>670</v>
      </c>
      <c r="D43" s="21"/>
      <c r="E43" s="1"/>
      <c r="F43" s="1"/>
      <c r="G43" s="1"/>
      <c r="H43" s="9"/>
      <c r="I43" s="10"/>
      <c r="J43" s="35"/>
    </row>
    <row r="44" spans="3:10" ht="21">
      <c r="D44" s="21" t="s">
        <v>473</v>
      </c>
      <c r="G44" s="17"/>
      <c r="H44" s="17" t="s">
        <v>12</v>
      </c>
      <c r="I44" s="29">
        <v>20000</v>
      </c>
      <c r="J44" s="41" t="s">
        <v>13</v>
      </c>
    </row>
    <row r="45" spans="3:10" ht="19.5">
      <c r="D45" s="6" t="s">
        <v>475</v>
      </c>
    </row>
    <row r="46" spans="3:10" ht="19.5">
      <c r="C46" s="254" t="s">
        <v>334</v>
      </c>
      <c r="D46" s="254"/>
      <c r="E46" s="254"/>
      <c r="F46" s="254"/>
      <c r="G46" s="254"/>
      <c r="H46" s="254"/>
      <c r="I46" s="254"/>
      <c r="J46" s="254"/>
    </row>
    <row r="47" spans="3:10" ht="19.5">
      <c r="C47" s="6" t="s">
        <v>671</v>
      </c>
    </row>
    <row r="48" spans="3:10" ht="19.5">
      <c r="C48" s="6" t="s">
        <v>672</v>
      </c>
    </row>
    <row r="49" spans="3:10" ht="21">
      <c r="D49" s="21" t="s">
        <v>474</v>
      </c>
      <c r="G49" s="17"/>
      <c r="H49" s="17" t="s">
        <v>12</v>
      </c>
      <c r="I49" s="29">
        <v>20000</v>
      </c>
      <c r="J49" s="41" t="s">
        <v>13</v>
      </c>
    </row>
    <row r="50" spans="3:10" ht="19.5">
      <c r="D50" s="6" t="s">
        <v>191</v>
      </c>
    </row>
    <row r="51" spans="3:10" ht="19.5">
      <c r="C51" s="6" t="s">
        <v>521</v>
      </c>
    </row>
    <row r="52" spans="3:10" ht="19.5">
      <c r="C52" s="6" t="s">
        <v>673</v>
      </c>
    </row>
    <row r="53" spans="3:10" ht="21">
      <c r="D53" s="21" t="s">
        <v>517</v>
      </c>
      <c r="G53" s="17"/>
      <c r="H53" s="17" t="s">
        <v>12</v>
      </c>
      <c r="I53" s="29">
        <v>20000</v>
      </c>
      <c r="J53" s="158" t="s">
        <v>13</v>
      </c>
    </row>
    <row r="54" spans="3:10" ht="19.5">
      <c r="D54" s="6" t="s">
        <v>518</v>
      </c>
    </row>
    <row r="55" spans="3:10" ht="19.5">
      <c r="C55" s="6" t="s">
        <v>674</v>
      </c>
    </row>
    <row r="56" spans="3:10" ht="19.5">
      <c r="C56" s="6" t="s">
        <v>666</v>
      </c>
    </row>
    <row r="57" spans="3:10" ht="21">
      <c r="D57" s="21" t="s">
        <v>519</v>
      </c>
      <c r="G57" s="17"/>
      <c r="H57" s="17" t="s">
        <v>12</v>
      </c>
      <c r="I57" s="29">
        <v>10000</v>
      </c>
      <c r="J57" s="158" t="s">
        <v>13</v>
      </c>
    </row>
    <row r="58" spans="3:10" ht="19.5">
      <c r="D58" s="6" t="s">
        <v>520</v>
      </c>
    </row>
    <row r="59" spans="3:10" ht="19.5">
      <c r="C59" s="6" t="s">
        <v>637</v>
      </c>
    </row>
    <row r="60" spans="3:10" ht="19.5">
      <c r="C60" s="6" t="s">
        <v>675</v>
      </c>
    </row>
    <row r="61" spans="3:10" ht="21">
      <c r="D61" s="21" t="s">
        <v>516</v>
      </c>
      <c r="G61" s="17"/>
      <c r="H61" s="17" t="s">
        <v>12</v>
      </c>
      <c r="I61" s="29">
        <v>30000</v>
      </c>
      <c r="J61" s="41" t="s">
        <v>13</v>
      </c>
    </row>
    <row r="62" spans="3:10" ht="19.5">
      <c r="D62" s="6" t="s">
        <v>192</v>
      </c>
    </row>
    <row r="63" spans="3:10" ht="19.5">
      <c r="C63" s="37" t="s">
        <v>798</v>
      </c>
    </row>
    <row r="64" spans="3:10" ht="29.25" customHeight="1">
      <c r="C64" s="6"/>
    </row>
    <row r="65" spans="2:10" ht="21">
      <c r="B65" s="3" t="s">
        <v>86</v>
      </c>
      <c r="E65" t="s">
        <v>12</v>
      </c>
      <c r="G65" s="50">
        <f>SUM(I66+I77)</f>
        <v>30000</v>
      </c>
      <c r="H65" t="s">
        <v>13</v>
      </c>
    </row>
    <row r="66" spans="2:10" ht="21">
      <c r="C66" s="39" t="s">
        <v>56</v>
      </c>
      <c r="D66" s="21" t="s">
        <v>264</v>
      </c>
      <c r="G66" s="17"/>
      <c r="H66" s="17" t="s">
        <v>12</v>
      </c>
      <c r="I66" s="29">
        <v>10000</v>
      </c>
      <c r="J66" s="41" t="s">
        <v>13</v>
      </c>
    </row>
    <row r="67" spans="2:10" ht="19.5">
      <c r="D67" s="6" t="s">
        <v>193</v>
      </c>
    </row>
    <row r="68" spans="2:10" ht="19.5">
      <c r="C68" s="6" t="s">
        <v>676</v>
      </c>
    </row>
    <row r="69" spans="2:10" ht="19.5">
      <c r="C69" s="6" t="s">
        <v>675</v>
      </c>
    </row>
    <row r="70" spans="2:10" ht="19.5">
      <c r="C70" s="6"/>
    </row>
    <row r="71" spans="2:10" ht="19.5">
      <c r="C71" s="6"/>
    </row>
    <row r="72" spans="2:10" ht="19.5">
      <c r="C72" s="6"/>
    </row>
    <row r="73" spans="2:10" ht="19.5">
      <c r="C73" s="6"/>
    </row>
    <row r="74" spans="2:10" ht="19.5">
      <c r="C74" s="6"/>
      <c r="J74" s="63">
        <v>23</v>
      </c>
    </row>
    <row r="75" spans="2:10" ht="19.5">
      <c r="C75" s="6"/>
    </row>
    <row r="76" spans="2:10" ht="19.5">
      <c r="C76" s="6"/>
    </row>
    <row r="77" spans="2:10" ht="21">
      <c r="C77" s="39" t="s">
        <v>57</v>
      </c>
      <c r="D77" s="21" t="s">
        <v>87</v>
      </c>
      <c r="G77" s="17"/>
      <c r="H77" s="17" t="s">
        <v>12</v>
      </c>
      <c r="I77" s="29">
        <v>20000</v>
      </c>
      <c r="J77" s="41" t="s">
        <v>13</v>
      </c>
    </row>
    <row r="78" spans="2:10" ht="19.5">
      <c r="D78" s="6" t="s">
        <v>194</v>
      </c>
    </row>
    <row r="79" spans="2:10" ht="19.5">
      <c r="C79" s="6" t="s">
        <v>677</v>
      </c>
    </row>
    <row r="80" spans="2:10" ht="19.5">
      <c r="C80" s="6" t="s">
        <v>675</v>
      </c>
    </row>
    <row r="81" spans="1:10" ht="21.75" customHeight="1">
      <c r="J81" s="1"/>
    </row>
    <row r="82" spans="1:10" ht="21" customHeight="1"/>
    <row r="83" spans="1:10" ht="21">
      <c r="A83" s="3" t="s">
        <v>396</v>
      </c>
    </row>
    <row r="84" spans="1:10" ht="21" customHeight="1"/>
    <row r="85" spans="1:10" ht="21">
      <c r="A85" s="3" t="s">
        <v>397</v>
      </c>
    </row>
    <row r="86" spans="1:10" ht="21">
      <c r="A86" s="3"/>
    </row>
    <row r="87" spans="1:10" ht="21">
      <c r="A87" s="3" t="s">
        <v>391</v>
      </c>
    </row>
  </sheetData>
  <mergeCells count="15">
    <mergeCell ref="C17:D17"/>
    <mergeCell ref="A2:J2"/>
    <mergeCell ref="A3:J3"/>
    <mergeCell ref="A4:J4"/>
    <mergeCell ref="A5:J5"/>
    <mergeCell ref="A6:J6"/>
    <mergeCell ref="B15:D15"/>
    <mergeCell ref="D18:J18"/>
    <mergeCell ref="C19:J19"/>
    <mergeCell ref="C21:J21"/>
    <mergeCell ref="C22:J22"/>
    <mergeCell ref="C46:J46"/>
    <mergeCell ref="D32:J32"/>
    <mergeCell ref="D25:J25"/>
    <mergeCell ref="C26:J26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72"/>
  <sheetViews>
    <sheetView topLeftCell="A241" workbookViewId="0">
      <selection sqref="A1:J257"/>
    </sheetView>
  </sheetViews>
  <sheetFormatPr defaultRowHeight="14.25"/>
  <cols>
    <col min="1" max="1" width="2.5" customWidth="1"/>
    <col min="2" max="2" width="2.75" customWidth="1"/>
    <col min="3" max="3" width="4.25" customWidth="1"/>
    <col min="4" max="4" width="34.625" customWidth="1"/>
    <col min="5" max="5" width="5.625" customWidth="1"/>
    <col min="6" max="6" width="2.875" customWidth="1"/>
    <col min="7" max="7" width="10.25" customWidth="1"/>
    <col min="8" max="8" width="4.375" customWidth="1"/>
    <col min="9" max="9" width="11.125" style="54" customWidth="1"/>
    <col min="10" max="10" width="6.625" customWidth="1"/>
    <col min="12" max="12" width="4.5" customWidth="1"/>
    <col min="14" max="14" width="17.625" style="54" customWidth="1"/>
  </cols>
  <sheetData>
    <row r="1" spans="1:10" ht="27" customHeight="1">
      <c r="J1" s="1">
        <v>24</v>
      </c>
    </row>
    <row r="2" spans="1:10" ht="15.75" customHeight="1">
      <c r="J2" s="1"/>
    </row>
    <row r="3" spans="1:10" ht="21">
      <c r="A3" s="256" t="s">
        <v>703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21">
      <c r="A4" s="256" t="s">
        <v>0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ht="21">
      <c r="A5" s="256" t="s">
        <v>1</v>
      </c>
      <c r="B5" s="256"/>
      <c r="C5" s="256"/>
      <c r="D5" s="256"/>
      <c r="E5" s="256"/>
      <c r="F5" s="256"/>
      <c r="G5" s="256"/>
      <c r="H5" s="256"/>
      <c r="I5" s="256"/>
      <c r="J5" s="256"/>
    </row>
    <row r="6" spans="1:10" ht="21">
      <c r="A6" s="256" t="s">
        <v>744</v>
      </c>
      <c r="B6" s="256"/>
      <c r="C6" s="256"/>
      <c r="D6" s="256"/>
      <c r="E6" s="256"/>
      <c r="F6" s="256"/>
      <c r="G6" s="256"/>
      <c r="H6" s="256"/>
      <c r="I6" s="256"/>
      <c r="J6" s="256"/>
    </row>
    <row r="7" spans="1:10" ht="21">
      <c r="A7" s="257" t="s">
        <v>35</v>
      </c>
      <c r="B7" s="257"/>
      <c r="C7" s="257"/>
      <c r="D7" s="257"/>
      <c r="E7" s="257"/>
      <c r="F7" s="257"/>
      <c r="G7" s="257"/>
      <c r="H7" s="257"/>
      <c r="I7" s="257"/>
      <c r="J7" s="257"/>
    </row>
    <row r="8" spans="1:10" ht="21">
      <c r="A8" s="3" t="s">
        <v>3</v>
      </c>
      <c r="B8" s="1"/>
      <c r="C8" s="31"/>
      <c r="D8" s="1"/>
      <c r="E8" s="3" t="s">
        <v>12</v>
      </c>
      <c r="F8" s="3"/>
      <c r="G8" s="50">
        <f>SUM(G9,G21,G216,G233,G245)</f>
        <v>8955000</v>
      </c>
      <c r="H8" s="25" t="s">
        <v>13</v>
      </c>
      <c r="I8" s="10"/>
      <c r="J8" s="35"/>
    </row>
    <row r="9" spans="1:10" ht="21">
      <c r="A9" s="123">
        <v>1</v>
      </c>
      <c r="B9" s="3" t="s">
        <v>4</v>
      </c>
      <c r="C9" s="31"/>
      <c r="D9" s="1"/>
      <c r="E9" s="3" t="s">
        <v>12</v>
      </c>
      <c r="F9" s="1"/>
      <c r="G9" s="26">
        <f>G10</f>
        <v>2380000</v>
      </c>
      <c r="H9" s="25" t="s">
        <v>13</v>
      </c>
      <c r="I9" s="10"/>
      <c r="J9" s="35"/>
    </row>
    <row r="10" spans="1:10" ht="21">
      <c r="A10" s="1"/>
      <c r="B10" s="1"/>
      <c r="C10" s="32" t="s">
        <v>14</v>
      </c>
      <c r="D10" s="1"/>
      <c r="E10" s="32" t="s">
        <v>12</v>
      </c>
      <c r="F10" s="14">
        <f>SUM(M14)</f>
        <v>0</v>
      </c>
      <c r="G10" s="14">
        <f>SUM(I11,I12,I13,I15,I16,I17)</f>
        <v>2380000</v>
      </c>
      <c r="H10" s="14" t="s">
        <v>13</v>
      </c>
      <c r="I10" s="27"/>
      <c r="J10" s="35"/>
    </row>
    <row r="11" spans="1:10" ht="21">
      <c r="A11" s="1"/>
      <c r="B11" s="6"/>
      <c r="C11" s="38" t="s">
        <v>18</v>
      </c>
      <c r="D11" s="6" t="s">
        <v>26</v>
      </c>
      <c r="E11" s="6" t="s">
        <v>10</v>
      </c>
      <c r="F11" s="1">
        <v>1</v>
      </c>
      <c r="G11" s="35" t="s">
        <v>11</v>
      </c>
      <c r="H11" s="17" t="s">
        <v>12</v>
      </c>
      <c r="I11" s="10">
        <v>20000</v>
      </c>
      <c r="J11" s="35" t="s">
        <v>13</v>
      </c>
    </row>
    <row r="12" spans="1:10" ht="21">
      <c r="A12" s="1"/>
      <c r="B12" s="6"/>
      <c r="C12" s="66" t="s">
        <v>19</v>
      </c>
      <c r="D12" s="6" t="s">
        <v>29</v>
      </c>
      <c r="E12" s="6" t="s">
        <v>10</v>
      </c>
      <c r="F12" s="1">
        <v>5</v>
      </c>
      <c r="G12" s="35" t="s">
        <v>11</v>
      </c>
      <c r="H12" s="17" t="s">
        <v>12</v>
      </c>
      <c r="I12" s="10">
        <v>660000</v>
      </c>
      <c r="J12" s="35" t="s">
        <v>13</v>
      </c>
    </row>
    <row r="13" spans="1:10" ht="21">
      <c r="A13" s="1"/>
      <c r="B13" s="6"/>
      <c r="C13" s="66" t="s">
        <v>20</v>
      </c>
      <c r="D13" s="6" t="s">
        <v>30</v>
      </c>
      <c r="E13" s="6" t="s">
        <v>10</v>
      </c>
      <c r="F13" s="1">
        <v>4</v>
      </c>
      <c r="G13" s="35" t="s">
        <v>11</v>
      </c>
      <c r="H13" s="17" t="s">
        <v>12</v>
      </c>
      <c r="I13" s="10">
        <v>100000</v>
      </c>
      <c r="J13" s="35" t="s">
        <v>13</v>
      </c>
    </row>
    <row r="14" spans="1:10" ht="21">
      <c r="A14" s="1"/>
      <c r="B14" s="8" t="s">
        <v>678</v>
      </c>
      <c r="C14" s="8"/>
      <c r="D14" s="8"/>
      <c r="E14" s="8"/>
      <c r="F14" s="8"/>
      <c r="G14" s="8"/>
      <c r="H14" s="8"/>
      <c r="I14" s="52"/>
      <c r="J14" s="8"/>
    </row>
    <row r="15" spans="1:10" ht="21">
      <c r="A15" s="1"/>
      <c r="B15" s="8"/>
      <c r="C15" s="66" t="s">
        <v>21</v>
      </c>
      <c r="D15" s="6" t="s">
        <v>724</v>
      </c>
      <c r="E15" s="6" t="s">
        <v>10</v>
      </c>
      <c r="F15" s="1">
        <v>4</v>
      </c>
      <c r="G15" s="184" t="s">
        <v>11</v>
      </c>
      <c r="H15" s="17" t="s">
        <v>12</v>
      </c>
      <c r="I15" s="10">
        <v>950000</v>
      </c>
      <c r="J15" s="184" t="s">
        <v>13</v>
      </c>
    </row>
    <row r="16" spans="1:10" ht="21">
      <c r="A16" s="1"/>
      <c r="B16" s="8"/>
      <c r="C16" s="66" t="s">
        <v>22</v>
      </c>
      <c r="D16" s="6" t="s">
        <v>29</v>
      </c>
      <c r="E16" s="6" t="s">
        <v>10</v>
      </c>
      <c r="F16" s="1">
        <v>4</v>
      </c>
      <c r="G16" s="184" t="s">
        <v>11</v>
      </c>
      <c r="H16" s="17" t="s">
        <v>12</v>
      </c>
      <c r="I16" s="10">
        <v>550000</v>
      </c>
      <c r="J16" s="184" t="s">
        <v>13</v>
      </c>
    </row>
    <row r="17" spans="1:13" ht="21">
      <c r="A17" s="1"/>
      <c r="B17" s="8"/>
      <c r="C17" s="66" t="s">
        <v>23</v>
      </c>
      <c r="D17" s="6" t="s">
        <v>30</v>
      </c>
      <c r="E17" s="6" t="s">
        <v>10</v>
      </c>
      <c r="F17" s="1">
        <v>4</v>
      </c>
      <c r="G17" s="184" t="s">
        <v>11</v>
      </c>
      <c r="H17" s="17" t="s">
        <v>12</v>
      </c>
      <c r="I17" s="10">
        <v>100000</v>
      </c>
      <c r="J17" s="184" t="s">
        <v>13</v>
      </c>
    </row>
    <row r="18" spans="1:13" ht="21">
      <c r="A18" s="1"/>
      <c r="B18" s="8" t="s">
        <v>725</v>
      </c>
      <c r="C18" s="8"/>
      <c r="D18" s="8"/>
      <c r="E18" s="8"/>
      <c r="F18" s="8"/>
      <c r="G18" s="8"/>
      <c r="H18" s="8"/>
      <c r="I18" s="52"/>
      <c r="J18" s="8"/>
    </row>
    <row r="19" spans="1:13" ht="18" customHeight="1">
      <c r="A19" s="1"/>
      <c r="B19" s="30"/>
      <c r="C19" s="30"/>
      <c r="D19" s="30"/>
      <c r="E19" s="30"/>
      <c r="F19" s="30"/>
      <c r="G19" s="30"/>
      <c r="H19" s="30"/>
      <c r="I19" s="75"/>
      <c r="J19" s="8"/>
    </row>
    <row r="20" spans="1:13" ht="21">
      <c r="A20" s="20" t="s">
        <v>31</v>
      </c>
      <c r="B20" s="255" t="s">
        <v>32</v>
      </c>
      <c r="C20" s="255"/>
      <c r="D20" s="255"/>
      <c r="E20" s="1"/>
      <c r="F20" s="1"/>
      <c r="G20" s="1"/>
      <c r="H20" s="9"/>
      <c r="I20" s="10"/>
      <c r="J20" s="35"/>
      <c r="M20" s="51"/>
    </row>
    <row r="21" spans="1:13" ht="21">
      <c r="A21" s="1"/>
      <c r="B21" s="130" t="s">
        <v>33</v>
      </c>
      <c r="C21" s="130"/>
      <c r="E21" s="34" t="s">
        <v>12</v>
      </c>
      <c r="F21" s="13"/>
      <c r="G21" s="48">
        <f>SUM(G22,G40,G165)</f>
        <v>4215000</v>
      </c>
      <c r="H21" s="25" t="s">
        <v>13</v>
      </c>
      <c r="I21" s="10"/>
      <c r="J21" s="35"/>
    </row>
    <row r="22" spans="1:13" ht="21">
      <c r="A22" s="1"/>
      <c r="B22" s="130" t="s">
        <v>34</v>
      </c>
      <c r="C22" s="130"/>
      <c r="E22" s="34" t="s">
        <v>12</v>
      </c>
      <c r="F22" s="13"/>
      <c r="G22" s="48">
        <f>SUM(I28,I29,I33)</f>
        <v>220000</v>
      </c>
      <c r="H22" s="25" t="s">
        <v>13</v>
      </c>
      <c r="I22" s="10"/>
      <c r="J22" s="35"/>
    </row>
    <row r="23" spans="1:13" ht="21">
      <c r="A23" s="1"/>
      <c r="B23" s="1"/>
      <c r="C23" s="39" t="s">
        <v>84</v>
      </c>
      <c r="D23" s="259" t="s">
        <v>298</v>
      </c>
      <c r="E23" s="259"/>
      <c r="F23" s="259"/>
      <c r="G23" s="259"/>
      <c r="H23" s="259"/>
      <c r="I23" s="259"/>
      <c r="J23" s="259"/>
    </row>
    <row r="24" spans="1:13" ht="21">
      <c r="A24" s="1"/>
      <c r="B24" s="1"/>
      <c r="C24" s="254" t="s">
        <v>368</v>
      </c>
      <c r="D24" s="254"/>
      <c r="E24" s="254"/>
      <c r="F24" s="254"/>
      <c r="G24" s="254"/>
      <c r="H24" s="254"/>
      <c r="I24" s="254"/>
      <c r="J24" s="254"/>
    </row>
    <row r="25" spans="1:13" ht="21">
      <c r="A25" s="1"/>
      <c r="B25" s="1"/>
      <c r="C25" s="118" t="s">
        <v>364</v>
      </c>
      <c r="D25" s="118"/>
      <c r="E25" s="118"/>
      <c r="F25" s="118"/>
      <c r="G25" s="118"/>
      <c r="H25" s="118"/>
      <c r="I25" s="118"/>
      <c r="J25" s="118"/>
    </row>
    <row r="26" spans="1:13" ht="21">
      <c r="A26" s="1"/>
      <c r="B26" s="1"/>
      <c r="C26" s="254" t="s">
        <v>365</v>
      </c>
      <c r="D26" s="254"/>
      <c r="E26" s="254"/>
      <c r="F26" s="254"/>
      <c r="G26" s="254"/>
      <c r="H26" s="254"/>
      <c r="I26" s="254"/>
      <c r="J26" s="254"/>
    </row>
    <row r="27" spans="1:13" ht="21">
      <c r="A27" s="1"/>
      <c r="B27" s="1"/>
      <c r="C27" s="254" t="s">
        <v>795</v>
      </c>
      <c r="D27" s="254"/>
      <c r="E27" s="254"/>
      <c r="F27" s="254"/>
      <c r="G27" s="254"/>
      <c r="H27" s="254"/>
      <c r="I27" s="254"/>
      <c r="J27" s="254"/>
    </row>
    <row r="28" spans="1:13" ht="21">
      <c r="A28" s="1"/>
      <c r="B28" s="1"/>
      <c r="C28" s="8" t="s">
        <v>47</v>
      </c>
      <c r="D28" s="23"/>
      <c r="E28" s="23"/>
      <c r="F28" s="23"/>
      <c r="G28" s="17"/>
      <c r="H28" s="17" t="s">
        <v>12</v>
      </c>
      <c r="I28" s="14">
        <v>150000</v>
      </c>
      <c r="J28" s="8" t="s">
        <v>13</v>
      </c>
    </row>
    <row r="29" spans="1:13" ht="21">
      <c r="A29" s="1"/>
      <c r="B29" s="1"/>
      <c r="C29" s="39" t="s">
        <v>53</v>
      </c>
      <c r="D29" s="21" t="s">
        <v>36</v>
      </c>
      <c r="E29" s="1"/>
      <c r="F29" s="1"/>
      <c r="G29" s="17"/>
      <c r="H29" s="17" t="s">
        <v>12</v>
      </c>
      <c r="I29" s="14">
        <v>10000</v>
      </c>
      <c r="J29" s="31" t="s">
        <v>13</v>
      </c>
    </row>
    <row r="30" spans="1:13" ht="21">
      <c r="A30" s="1"/>
      <c r="B30" s="1"/>
      <c r="C30" s="31"/>
      <c r="D30" s="254" t="s">
        <v>37</v>
      </c>
      <c r="E30" s="254"/>
      <c r="F30" s="254"/>
      <c r="G30" s="254"/>
      <c r="H30" s="254"/>
      <c r="I30" s="254"/>
      <c r="J30" s="254"/>
    </row>
    <row r="31" spans="1:13" ht="21">
      <c r="A31" s="1"/>
      <c r="B31" s="1"/>
      <c r="C31" s="254" t="s">
        <v>195</v>
      </c>
      <c r="D31" s="254"/>
      <c r="E31" s="254"/>
      <c r="F31" s="254"/>
      <c r="G31" s="254"/>
      <c r="H31" s="254"/>
      <c r="I31" s="254"/>
      <c r="J31" s="254"/>
    </row>
    <row r="32" spans="1:13" ht="21">
      <c r="A32" s="1"/>
      <c r="B32" s="1"/>
      <c r="C32" s="178" t="s">
        <v>679</v>
      </c>
      <c r="D32" s="33"/>
      <c r="E32" s="33"/>
      <c r="F32" s="33"/>
      <c r="G32" s="33"/>
      <c r="H32" s="33"/>
      <c r="I32" s="76"/>
      <c r="J32" s="33"/>
    </row>
    <row r="33" spans="1:10" ht="17.25" customHeight="1">
      <c r="A33" s="1"/>
      <c r="B33" s="1"/>
      <c r="C33" s="39" t="s">
        <v>54</v>
      </c>
      <c r="D33" s="21" t="s">
        <v>38</v>
      </c>
      <c r="E33" s="1"/>
      <c r="F33" s="1"/>
      <c r="G33" s="17"/>
      <c r="H33" s="17" t="s">
        <v>12</v>
      </c>
      <c r="I33" s="29">
        <v>60000</v>
      </c>
      <c r="J33" s="204" t="s">
        <v>13</v>
      </c>
    </row>
    <row r="34" spans="1:10" ht="21.75" customHeight="1">
      <c r="A34" s="1"/>
      <c r="B34" s="1"/>
      <c r="C34" s="204"/>
      <c r="D34" s="6" t="s">
        <v>802</v>
      </c>
      <c r="E34" s="1"/>
      <c r="F34" s="1"/>
      <c r="G34" s="1"/>
      <c r="H34" s="9"/>
      <c r="I34" s="10"/>
      <c r="J34" s="203"/>
    </row>
    <row r="35" spans="1:10" ht="21.75" customHeight="1">
      <c r="A35" s="1"/>
      <c r="B35" s="1"/>
      <c r="C35" s="6" t="s">
        <v>803</v>
      </c>
      <c r="D35" s="1"/>
      <c r="E35" s="1"/>
      <c r="F35" s="1"/>
      <c r="G35" s="1"/>
      <c r="H35" s="9"/>
      <c r="I35" s="10"/>
      <c r="J35" s="203"/>
    </row>
    <row r="36" spans="1:10" ht="21.75" customHeight="1">
      <c r="A36" s="1"/>
      <c r="B36" s="1"/>
      <c r="C36" s="6"/>
      <c r="D36" s="171"/>
      <c r="E36" s="171"/>
      <c r="F36" s="171"/>
      <c r="G36" s="171"/>
      <c r="H36" s="171"/>
      <c r="I36" s="76"/>
      <c r="J36" s="171"/>
    </row>
    <row r="37" spans="1:10" ht="21.75" customHeight="1">
      <c r="A37" s="1"/>
      <c r="B37" s="1"/>
      <c r="C37" s="6"/>
      <c r="D37" s="171"/>
      <c r="E37" s="171"/>
      <c r="F37" s="171"/>
      <c r="G37" s="171"/>
      <c r="H37" s="171"/>
      <c r="I37" s="76"/>
      <c r="J37" s="179">
        <v>25</v>
      </c>
    </row>
    <row r="38" spans="1:10" ht="21.75" customHeight="1">
      <c r="A38" s="1"/>
      <c r="B38" s="1"/>
      <c r="C38" s="6"/>
      <c r="D38" s="176"/>
      <c r="E38" s="176"/>
      <c r="F38" s="176"/>
      <c r="G38" s="176"/>
      <c r="H38" s="176"/>
      <c r="I38" s="76"/>
      <c r="J38" s="179"/>
    </row>
    <row r="39" spans="1:10" ht="21.75" customHeight="1">
      <c r="A39" s="1"/>
      <c r="B39" s="1"/>
      <c r="C39" s="6"/>
      <c r="D39" s="171"/>
      <c r="E39" s="171"/>
      <c r="F39" s="171"/>
      <c r="G39" s="171"/>
      <c r="H39" s="171"/>
      <c r="I39" s="76"/>
      <c r="J39" s="171"/>
    </row>
    <row r="40" spans="1:10" ht="21">
      <c r="B40" s="124" t="s">
        <v>41</v>
      </c>
      <c r="C40" s="124"/>
      <c r="E40" s="3" t="s">
        <v>12</v>
      </c>
      <c r="F40" s="3"/>
      <c r="G40" s="50">
        <f>SUM(G41,I56,G156)</f>
        <v>2425000</v>
      </c>
      <c r="H40" s="25" t="s">
        <v>13</v>
      </c>
      <c r="I40" s="10"/>
      <c r="J40" s="35"/>
    </row>
    <row r="41" spans="1:10" ht="21">
      <c r="C41" s="39" t="s">
        <v>55</v>
      </c>
      <c r="D41" s="49" t="s">
        <v>42</v>
      </c>
      <c r="E41" s="49"/>
      <c r="F41" s="49"/>
      <c r="G41" s="120">
        <f>SUM(I42,I47,I50,I53)</f>
        <v>700000</v>
      </c>
      <c r="H41" s="9" t="s">
        <v>13</v>
      </c>
      <c r="I41" s="10"/>
      <c r="J41" s="35"/>
    </row>
    <row r="42" spans="1:10" ht="21">
      <c r="C42" s="39"/>
      <c r="D42" s="21" t="s">
        <v>404</v>
      </c>
      <c r="E42" s="1"/>
      <c r="F42" s="1"/>
      <c r="G42" s="17"/>
      <c r="H42" s="17" t="s">
        <v>12</v>
      </c>
      <c r="I42" s="29">
        <v>52000</v>
      </c>
      <c r="J42" s="41" t="s">
        <v>13</v>
      </c>
    </row>
    <row r="43" spans="1:10" ht="21">
      <c r="C43" s="39"/>
      <c r="D43" s="6" t="s">
        <v>196</v>
      </c>
      <c r="E43" s="1"/>
      <c r="F43" s="1"/>
      <c r="G43" s="1"/>
      <c r="H43" s="9"/>
      <c r="I43" s="10"/>
      <c r="J43" s="35"/>
    </row>
    <row r="44" spans="1:10" ht="21">
      <c r="C44" s="6" t="s">
        <v>760</v>
      </c>
      <c r="D44" s="3"/>
      <c r="E44" s="1"/>
      <c r="F44" s="1"/>
      <c r="G44" s="1"/>
      <c r="H44" s="9"/>
      <c r="I44" s="10"/>
      <c r="J44" s="35"/>
    </row>
    <row r="45" spans="1:10" ht="21">
      <c r="C45" s="6" t="s">
        <v>762</v>
      </c>
      <c r="D45" s="3"/>
      <c r="E45" s="1"/>
      <c r="F45" s="1"/>
      <c r="G45" s="1"/>
      <c r="H45" s="9"/>
      <c r="I45" s="10"/>
      <c r="J45" s="35"/>
    </row>
    <row r="46" spans="1:10" ht="21">
      <c r="C46" s="6" t="s">
        <v>761</v>
      </c>
      <c r="D46" s="3"/>
      <c r="E46" s="1"/>
      <c r="F46" s="1"/>
      <c r="G46" s="1"/>
      <c r="H46" s="9"/>
      <c r="I46" s="10"/>
      <c r="J46" s="35"/>
    </row>
    <row r="47" spans="1:10" ht="21">
      <c r="C47" s="39"/>
      <c r="D47" s="21" t="s">
        <v>405</v>
      </c>
      <c r="E47" s="1"/>
      <c r="F47" s="1"/>
      <c r="G47" s="17"/>
      <c r="H47" s="17" t="s">
        <v>12</v>
      </c>
      <c r="I47" s="29">
        <v>216000</v>
      </c>
      <c r="J47" s="41" t="s">
        <v>13</v>
      </c>
    </row>
    <row r="48" spans="1:10" ht="21">
      <c r="C48" s="39"/>
      <c r="D48" s="6" t="s">
        <v>544</v>
      </c>
      <c r="E48" s="1"/>
      <c r="F48" s="1"/>
      <c r="G48" s="1"/>
      <c r="H48" s="9"/>
      <c r="I48" s="10"/>
      <c r="J48" s="35"/>
    </row>
    <row r="49" spans="3:10" ht="21">
      <c r="C49" s="6" t="s">
        <v>197</v>
      </c>
      <c r="D49" s="6"/>
      <c r="E49" s="1"/>
      <c r="F49" s="1"/>
      <c r="G49" s="1"/>
      <c r="H49" s="9"/>
      <c r="I49" s="10"/>
      <c r="J49" s="35"/>
    </row>
    <row r="50" spans="3:10" ht="21">
      <c r="C50" s="39"/>
      <c r="D50" s="21" t="s">
        <v>406</v>
      </c>
      <c r="E50" s="1"/>
      <c r="F50" s="1"/>
      <c r="G50" s="17"/>
      <c r="H50" s="17" t="s">
        <v>12</v>
      </c>
      <c r="I50" s="29">
        <v>216000</v>
      </c>
      <c r="J50" s="41" t="s">
        <v>13</v>
      </c>
    </row>
    <row r="51" spans="3:10" ht="21">
      <c r="C51" s="39"/>
      <c r="D51" s="6" t="s">
        <v>545</v>
      </c>
      <c r="E51" s="1"/>
      <c r="F51" s="1"/>
      <c r="G51" s="1"/>
      <c r="H51" s="9"/>
      <c r="I51" s="10"/>
      <c r="J51" s="35"/>
    </row>
    <row r="52" spans="3:10" ht="21">
      <c r="C52" s="6" t="s">
        <v>198</v>
      </c>
      <c r="D52" s="6"/>
      <c r="E52" s="1"/>
      <c r="F52" s="1"/>
      <c r="G52" s="1"/>
      <c r="H52" s="9"/>
      <c r="I52" s="10"/>
      <c r="J52" s="35"/>
    </row>
    <row r="53" spans="3:10" ht="21">
      <c r="C53" s="39"/>
      <c r="D53" s="21" t="s">
        <v>726</v>
      </c>
      <c r="E53" s="1"/>
      <c r="F53" s="1"/>
      <c r="G53" s="17"/>
      <c r="H53" s="17" t="s">
        <v>12</v>
      </c>
      <c r="I53" s="29">
        <v>216000</v>
      </c>
      <c r="J53" s="156" t="s">
        <v>13</v>
      </c>
    </row>
    <row r="54" spans="3:10" ht="21">
      <c r="C54" s="39"/>
      <c r="D54" s="6" t="s">
        <v>638</v>
      </c>
      <c r="E54" s="1"/>
      <c r="F54" s="1"/>
      <c r="G54" s="1"/>
      <c r="H54" s="9"/>
      <c r="I54" s="10"/>
      <c r="J54" s="155"/>
    </row>
    <row r="55" spans="3:10" ht="21">
      <c r="C55" s="6" t="s">
        <v>568</v>
      </c>
      <c r="D55" s="6"/>
      <c r="E55" s="1"/>
      <c r="F55" s="1"/>
      <c r="G55" s="1"/>
      <c r="H55" s="9"/>
      <c r="I55" s="10"/>
      <c r="J55" s="155"/>
    </row>
    <row r="56" spans="3:10" ht="21">
      <c r="C56" s="39" t="s">
        <v>56</v>
      </c>
      <c r="D56" s="21" t="s">
        <v>60</v>
      </c>
      <c r="E56" s="1"/>
      <c r="F56" s="1"/>
      <c r="G56" s="1"/>
      <c r="H56" s="9"/>
      <c r="I56" s="29">
        <f>SUM(I57,I115,I65,I61,I68,I77,I81,I119,I123,I127,I131,I135,I139,I144,I152,I85,I89,I93,I97,I101,I106)</f>
        <v>1655000</v>
      </c>
      <c r="J56" s="119" t="s">
        <v>13</v>
      </c>
    </row>
    <row r="57" spans="3:10" ht="21">
      <c r="C57" s="39"/>
      <c r="D57" s="21" t="s">
        <v>393</v>
      </c>
      <c r="E57" s="1"/>
      <c r="F57" s="1"/>
      <c r="G57" s="17"/>
      <c r="H57" s="17" t="s">
        <v>12</v>
      </c>
      <c r="I57" s="29">
        <v>50000</v>
      </c>
      <c r="J57" s="41" t="s">
        <v>13</v>
      </c>
    </row>
    <row r="58" spans="3:10" ht="21">
      <c r="C58" s="39"/>
      <c r="D58" s="6" t="s">
        <v>199</v>
      </c>
      <c r="E58" s="1"/>
      <c r="F58" s="1"/>
      <c r="G58" s="1"/>
      <c r="H58" s="9"/>
      <c r="I58" s="10"/>
      <c r="J58" s="35"/>
    </row>
    <row r="59" spans="3:10" ht="21">
      <c r="C59" s="6" t="s">
        <v>356</v>
      </c>
      <c r="D59" s="21"/>
      <c r="E59" s="1"/>
      <c r="F59" s="1"/>
      <c r="G59" s="1"/>
      <c r="H59" s="9"/>
      <c r="I59" s="10"/>
      <c r="J59" s="35"/>
    </row>
    <row r="60" spans="3:10" ht="21">
      <c r="C60" s="6" t="s">
        <v>680</v>
      </c>
      <c r="D60" s="21"/>
      <c r="E60" s="1"/>
      <c r="F60" s="1"/>
      <c r="G60" s="1"/>
      <c r="H60" s="9"/>
      <c r="I60" s="10"/>
      <c r="J60" s="35"/>
    </row>
    <row r="61" spans="3:10" ht="21">
      <c r="D61" s="21" t="s">
        <v>556</v>
      </c>
      <c r="G61" s="17"/>
      <c r="H61" s="17" t="s">
        <v>12</v>
      </c>
      <c r="I61" s="29">
        <v>1160000</v>
      </c>
      <c r="J61" s="45" t="s">
        <v>13</v>
      </c>
    </row>
    <row r="62" spans="3:10" ht="19.5">
      <c r="D62" s="6" t="s">
        <v>775</v>
      </c>
    </row>
    <row r="63" spans="3:10" ht="19.5">
      <c r="C63" s="6" t="s">
        <v>763</v>
      </c>
      <c r="D63" s="6"/>
      <c r="E63" s="37"/>
      <c r="F63" s="6" t="s">
        <v>764</v>
      </c>
    </row>
    <row r="64" spans="3:10" ht="19.5">
      <c r="C64" s="6" t="s">
        <v>96</v>
      </c>
    </row>
    <row r="65" spans="3:10" ht="21">
      <c r="D65" s="21" t="s">
        <v>399</v>
      </c>
      <c r="G65" s="17"/>
      <c r="H65" s="17" t="s">
        <v>12</v>
      </c>
      <c r="I65" s="29">
        <v>5000</v>
      </c>
      <c r="J65" s="41" t="s">
        <v>13</v>
      </c>
    </row>
    <row r="66" spans="3:10" ht="19.5">
      <c r="D66" s="6" t="s">
        <v>200</v>
      </c>
    </row>
    <row r="67" spans="3:10" ht="19.5">
      <c r="C67" s="37" t="s">
        <v>639</v>
      </c>
    </row>
    <row r="68" spans="3:10" ht="21">
      <c r="D68" s="21" t="s">
        <v>557</v>
      </c>
      <c r="G68" s="17"/>
      <c r="H68" s="17" t="s">
        <v>12</v>
      </c>
      <c r="I68" s="29">
        <v>10000</v>
      </c>
      <c r="J68" s="167" t="s">
        <v>13</v>
      </c>
    </row>
    <row r="69" spans="3:10" ht="19.5">
      <c r="D69" s="6" t="s">
        <v>225</v>
      </c>
    </row>
    <row r="70" spans="3:10" ht="19.5">
      <c r="C70" s="6" t="s">
        <v>204</v>
      </c>
    </row>
    <row r="71" spans="3:10" ht="19.5">
      <c r="C71" s="6" t="s">
        <v>88</v>
      </c>
    </row>
    <row r="74" spans="3:10" ht="21">
      <c r="C74" s="37"/>
      <c r="J74" s="1">
        <v>26</v>
      </c>
    </row>
    <row r="75" spans="3:10" ht="21">
      <c r="C75" s="37"/>
      <c r="J75" s="1"/>
    </row>
    <row r="76" spans="3:10" ht="21">
      <c r="C76" s="37"/>
      <c r="J76" s="1"/>
    </row>
    <row r="77" spans="3:10" ht="21">
      <c r="D77" s="21" t="s">
        <v>558</v>
      </c>
      <c r="G77" s="17"/>
      <c r="H77" s="17" t="s">
        <v>12</v>
      </c>
      <c r="I77" s="29">
        <v>10000</v>
      </c>
      <c r="J77" s="41" t="s">
        <v>13</v>
      </c>
    </row>
    <row r="78" spans="3:10" ht="19.5">
      <c r="D78" s="6" t="s">
        <v>786</v>
      </c>
    </row>
    <row r="79" spans="3:10" ht="19.5">
      <c r="C79" s="6" t="s">
        <v>269</v>
      </c>
    </row>
    <row r="80" spans="3:10" ht="19.5">
      <c r="C80" s="6" t="s">
        <v>47</v>
      </c>
    </row>
    <row r="81" spans="3:10" ht="21">
      <c r="D81" s="21" t="s">
        <v>585</v>
      </c>
      <c r="H81" s="17" t="s">
        <v>12</v>
      </c>
      <c r="I81" s="29">
        <v>10000</v>
      </c>
      <c r="J81" s="45" t="s">
        <v>13</v>
      </c>
    </row>
    <row r="82" spans="3:10" ht="19.5">
      <c r="D82" s="6" t="s">
        <v>569</v>
      </c>
    </row>
    <row r="83" spans="3:10" ht="19.5">
      <c r="C83" s="6" t="s">
        <v>776</v>
      </c>
    </row>
    <row r="84" spans="3:10" ht="19.5">
      <c r="C84" s="6" t="s">
        <v>513</v>
      </c>
    </row>
    <row r="85" spans="3:10" ht="21">
      <c r="C85" s="6"/>
      <c r="D85" s="166" t="s">
        <v>559</v>
      </c>
      <c r="G85" s="17"/>
      <c r="H85" s="17" t="s">
        <v>12</v>
      </c>
      <c r="I85" s="29">
        <v>20000</v>
      </c>
      <c r="J85" s="41" t="s">
        <v>13</v>
      </c>
    </row>
    <row r="86" spans="3:10" ht="19.5">
      <c r="D86" s="6" t="s">
        <v>384</v>
      </c>
    </row>
    <row r="87" spans="3:10" ht="19.5">
      <c r="C87" s="6" t="s">
        <v>645</v>
      </c>
    </row>
    <row r="88" spans="3:10" ht="19.5">
      <c r="C88" s="6" t="s">
        <v>385</v>
      </c>
    </row>
    <row r="89" spans="3:10" ht="21">
      <c r="C89" s="6"/>
      <c r="D89" s="186" t="s">
        <v>727</v>
      </c>
      <c r="H89" s="17" t="s">
        <v>12</v>
      </c>
      <c r="I89" s="29">
        <v>10000</v>
      </c>
      <c r="J89" s="108" t="s">
        <v>13</v>
      </c>
    </row>
    <row r="90" spans="3:10" ht="19.5">
      <c r="C90" s="6"/>
      <c r="D90" s="6" t="s">
        <v>728</v>
      </c>
    </row>
    <row r="91" spans="3:10" ht="19.5">
      <c r="C91" s="6" t="s">
        <v>784</v>
      </c>
      <c r="D91" s="6"/>
    </row>
    <row r="92" spans="3:10" ht="19.5">
      <c r="C92" s="6" t="s">
        <v>785</v>
      </c>
      <c r="H92" s="6"/>
    </row>
    <row r="93" spans="3:10" ht="21">
      <c r="C93" s="6"/>
      <c r="D93" s="186" t="s">
        <v>729</v>
      </c>
      <c r="G93" s="17"/>
      <c r="H93" s="17" t="s">
        <v>12</v>
      </c>
      <c r="I93" s="29">
        <v>20000</v>
      </c>
      <c r="J93" s="108" t="s">
        <v>13</v>
      </c>
    </row>
    <row r="94" spans="3:10" ht="19.5">
      <c r="D94" s="6" t="s">
        <v>730</v>
      </c>
    </row>
    <row r="95" spans="3:10" ht="19.5">
      <c r="C95" s="6" t="s">
        <v>777</v>
      </c>
    </row>
    <row r="96" spans="3:10" ht="19.5">
      <c r="C96" s="6" t="s">
        <v>373</v>
      </c>
    </row>
    <row r="97" spans="3:10" ht="21">
      <c r="C97" s="6"/>
      <c r="D97" s="166" t="s">
        <v>560</v>
      </c>
      <c r="G97" s="17"/>
      <c r="H97" s="17" t="s">
        <v>12</v>
      </c>
      <c r="I97" s="29">
        <v>50000</v>
      </c>
      <c r="J97" s="41" t="s">
        <v>13</v>
      </c>
    </row>
    <row r="98" spans="3:10" ht="19.5">
      <c r="D98" s="6" t="s">
        <v>205</v>
      </c>
    </row>
    <row r="99" spans="3:10" ht="19.5">
      <c r="C99" s="6" t="s">
        <v>640</v>
      </c>
    </row>
    <row r="100" spans="3:10" ht="19.5">
      <c r="C100" s="6" t="s">
        <v>270</v>
      </c>
    </row>
    <row r="101" spans="3:10" ht="21">
      <c r="C101" s="6"/>
      <c r="D101" s="166" t="s">
        <v>561</v>
      </c>
      <c r="G101" s="17"/>
      <c r="H101" s="17" t="s">
        <v>12</v>
      </c>
      <c r="I101" s="29">
        <v>120000</v>
      </c>
      <c r="J101" s="41" t="s">
        <v>13</v>
      </c>
    </row>
    <row r="102" spans="3:10" ht="19.5">
      <c r="C102" s="6"/>
      <c r="D102" s="6" t="s">
        <v>371</v>
      </c>
    </row>
    <row r="103" spans="3:10" ht="19.5">
      <c r="C103" s="6" t="s">
        <v>372</v>
      </c>
      <c r="D103" s="6"/>
    </row>
    <row r="104" spans="3:10" ht="19.5">
      <c r="C104" s="6" t="s">
        <v>641</v>
      </c>
    </row>
    <row r="105" spans="3:10" ht="19.5">
      <c r="C105" s="6" t="s">
        <v>487</v>
      </c>
    </row>
    <row r="106" spans="3:10" ht="21">
      <c r="C106" s="6"/>
      <c r="D106" s="166" t="s">
        <v>562</v>
      </c>
      <c r="G106" s="17"/>
      <c r="H106" s="17" t="s">
        <v>12</v>
      </c>
      <c r="I106" s="29">
        <v>60000</v>
      </c>
      <c r="J106" s="41" t="s">
        <v>13</v>
      </c>
    </row>
    <row r="107" spans="3:10" ht="19.5">
      <c r="D107" s="6" t="s">
        <v>374</v>
      </c>
    </row>
    <row r="108" spans="3:10" ht="19.5">
      <c r="C108" s="6" t="s">
        <v>642</v>
      </c>
    </row>
    <row r="109" spans="3:10" ht="19.5">
      <c r="C109" s="6" t="s">
        <v>375</v>
      </c>
    </row>
    <row r="110" spans="3:10" ht="19.5">
      <c r="C110" s="6"/>
    </row>
    <row r="111" spans="3:10" ht="19.5">
      <c r="C111" s="6"/>
    </row>
    <row r="112" spans="3:10" ht="21">
      <c r="C112" s="6"/>
      <c r="J112" s="1">
        <v>27</v>
      </c>
    </row>
    <row r="113" spans="3:10" ht="21">
      <c r="C113" s="6"/>
      <c r="J113" s="1"/>
    </row>
    <row r="114" spans="3:10" ht="19.5">
      <c r="C114" s="6"/>
    </row>
    <row r="115" spans="3:10" ht="21">
      <c r="D115" s="21" t="s">
        <v>563</v>
      </c>
      <c r="G115" s="17"/>
      <c r="H115" s="17" t="s">
        <v>12</v>
      </c>
      <c r="I115" s="29">
        <v>20000</v>
      </c>
      <c r="J115" s="41" t="s">
        <v>13</v>
      </c>
    </row>
    <row r="116" spans="3:10" ht="19.5">
      <c r="D116" s="6" t="s">
        <v>461</v>
      </c>
    </row>
    <row r="117" spans="3:10" ht="19.5">
      <c r="C117" s="6" t="s">
        <v>643</v>
      </c>
    </row>
    <row r="118" spans="3:10" ht="19.5">
      <c r="C118" s="6" t="s">
        <v>462</v>
      </c>
    </row>
    <row r="119" spans="3:10" ht="21">
      <c r="C119" s="36"/>
      <c r="D119" s="21" t="s">
        <v>564</v>
      </c>
      <c r="G119" s="17"/>
      <c r="H119" s="17" t="s">
        <v>12</v>
      </c>
      <c r="I119" s="29">
        <v>20000</v>
      </c>
      <c r="J119" s="41" t="s">
        <v>13</v>
      </c>
    </row>
    <row r="120" spans="3:10" ht="19.5">
      <c r="D120" s="6" t="s">
        <v>570</v>
      </c>
    </row>
    <row r="121" spans="3:10" ht="19.5">
      <c r="C121" s="6" t="s">
        <v>644</v>
      </c>
    </row>
    <row r="122" spans="3:10" ht="19.5">
      <c r="C122" s="6" t="s">
        <v>252</v>
      </c>
    </row>
    <row r="123" spans="3:10" ht="21">
      <c r="C123" s="36"/>
      <c r="D123" s="21" t="s">
        <v>565</v>
      </c>
      <c r="G123" s="17"/>
      <c r="H123" s="17" t="s">
        <v>12</v>
      </c>
      <c r="I123" s="29">
        <v>10000</v>
      </c>
      <c r="J123" s="153" t="s">
        <v>13</v>
      </c>
    </row>
    <row r="124" spans="3:10" ht="19.5">
      <c r="D124" s="6" t="s">
        <v>483</v>
      </c>
    </row>
    <row r="125" spans="3:10" ht="19.5">
      <c r="C125" s="6" t="s">
        <v>481</v>
      </c>
    </row>
    <row r="126" spans="3:10" ht="19.5">
      <c r="C126" s="6" t="s">
        <v>459</v>
      </c>
    </row>
    <row r="127" spans="3:10" ht="21">
      <c r="C127" s="36"/>
      <c r="D127" s="21" t="s">
        <v>571</v>
      </c>
      <c r="G127" s="17"/>
      <c r="H127" s="17" t="s">
        <v>12</v>
      </c>
      <c r="I127" s="29">
        <v>10000</v>
      </c>
      <c r="J127" s="153" t="s">
        <v>13</v>
      </c>
    </row>
    <row r="128" spans="3:10" ht="19.5">
      <c r="D128" s="6" t="s">
        <v>484</v>
      </c>
    </row>
    <row r="129" spans="3:10" ht="19.5">
      <c r="C129" s="6" t="s">
        <v>485</v>
      </c>
    </row>
    <row r="130" spans="3:10" ht="19.5">
      <c r="C130" s="6" t="s">
        <v>486</v>
      </c>
    </row>
    <row r="131" spans="3:10" ht="21">
      <c r="C131" s="36"/>
      <c r="D131" s="21" t="s">
        <v>572</v>
      </c>
      <c r="G131" s="17"/>
      <c r="H131" s="17" t="s">
        <v>12</v>
      </c>
      <c r="I131" s="29">
        <v>10000</v>
      </c>
      <c r="J131" s="154" t="s">
        <v>13</v>
      </c>
    </row>
    <row r="132" spans="3:10" ht="19.5">
      <c r="D132" s="6" t="s">
        <v>575</v>
      </c>
    </row>
    <row r="133" spans="3:10" ht="19.5">
      <c r="C133" s="6" t="s">
        <v>778</v>
      </c>
    </row>
    <row r="134" spans="3:10" ht="19.5">
      <c r="C134" s="6" t="s">
        <v>576</v>
      </c>
    </row>
    <row r="135" spans="3:10" ht="21">
      <c r="C135" s="36"/>
      <c r="D135" s="21" t="s">
        <v>573</v>
      </c>
      <c r="G135" s="17"/>
      <c r="H135" s="17" t="s">
        <v>12</v>
      </c>
      <c r="I135" s="29">
        <v>20000</v>
      </c>
      <c r="J135" s="161" t="s">
        <v>13</v>
      </c>
    </row>
    <row r="136" spans="3:10" ht="19.5">
      <c r="D136" s="6" t="s">
        <v>579</v>
      </c>
    </row>
    <row r="137" spans="3:10" ht="19.5">
      <c r="C137" s="6" t="s">
        <v>577</v>
      </c>
    </row>
    <row r="138" spans="3:10" ht="19.5">
      <c r="C138" s="6" t="s">
        <v>779</v>
      </c>
    </row>
    <row r="139" spans="3:10" ht="21">
      <c r="D139" s="21" t="s">
        <v>574</v>
      </c>
      <c r="G139" s="17"/>
      <c r="H139" s="17" t="s">
        <v>12</v>
      </c>
      <c r="I139" s="29">
        <v>10000</v>
      </c>
      <c r="J139" s="41" t="s">
        <v>13</v>
      </c>
    </row>
    <row r="140" spans="3:10" ht="19.5">
      <c r="D140" s="6" t="s">
        <v>272</v>
      </c>
    </row>
    <row r="141" spans="3:10" ht="19.5">
      <c r="C141" s="6" t="s">
        <v>206</v>
      </c>
    </row>
    <row r="142" spans="3:10" ht="19.5">
      <c r="C142" s="6" t="s">
        <v>482</v>
      </c>
    </row>
    <row r="143" spans="3:10" ht="19.5">
      <c r="C143" s="6" t="s">
        <v>443</v>
      </c>
    </row>
    <row r="144" spans="3:10" ht="21">
      <c r="C144" s="6"/>
      <c r="D144" s="21" t="s">
        <v>578</v>
      </c>
      <c r="G144" s="17"/>
      <c r="H144" s="17" t="s">
        <v>12</v>
      </c>
      <c r="I144" s="29">
        <v>10000</v>
      </c>
      <c r="J144" s="71" t="s">
        <v>13</v>
      </c>
    </row>
    <row r="145" spans="3:10" ht="19.5">
      <c r="C145" s="6"/>
      <c r="D145" s="6" t="s">
        <v>253</v>
      </c>
    </row>
    <row r="146" spans="3:10" ht="19.5">
      <c r="C146" s="6" t="s">
        <v>780</v>
      </c>
    </row>
    <row r="147" spans="3:10" ht="19.5">
      <c r="C147" s="6" t="s">
        <v>252</v>
      </c>
    </row>
    <row r="148" spans="3:10" ht="19.5">
      <c r="C148" s="6"/>
    </row>
    <row r="149" spans="3:10" ht="19.5">
      <c r="C149" s="6"/>
    </row>
    <row r="150" spans="3:10" ht="21">
      <c r="C150" s="6"/>
      <c r="J150" s="1">
        <v>28</v>
      </c>
    </row>
    <row r="151" spans="3:10" ht="21">
      <c r="C151" s="6"/>
      <c r="J151" s="1"/>
    </row>
    <row r="152" spans="3:10" ht="21">
      <c r="C152" s="6"/>
      <c r="D152" s="21" t="s">
        <v>580</v>
      </c>
      <c r="G152" s="17"/>
      <c r="H152" s="17" t="s">
        <v>12</v>
      </c>
      <c r="I152" s="29">
        <v>20000</v>
      </c>
      <c r="J152" s="71" t="s">
        <v>13</v>
      </c>
    </row>
    <row r="153" spans="3:10" ht="19.5">
      <c r="C153" s="6"/>
      <c r="D153" s="6" t="s">
        <v>254</v>
      </c>
    </row>
    <row r="154" spans="3:10" ht="19.5">
      <c r="C154" s="6" t="s">
        <v>646</v>
      </c>
    </row>
    <row r="155" spans="3:10" ht="19.5">
      <c r="C155" s="6" t="s">
        <v>255</v>
      </c>
    </row>
    <row r="156" spans="3:10" ht="21">
      <c r="C156" s="133" t="s">
        <v>57</v>
      </c>
      <c r="D156" s="21" t="s">
        <v>89</v>
      </c>
      <c r="G156" s="26">
        <f>SUM(I157,I160)</f>
        <v>70000</v>
      </c>
      <c r="H156" s="1" t="s">
        <v>13</v>
      </c>
    </row>
    <row r="157" spans="3:10" ht="21">
      <c r="D157" s="6" t="s">
        <v>421</v>
      </c>
      <c r="G157" s="17"/>
      <c r="H157" s="17" t="s">
        <v>12</v>
      </c>
      <c r="I157" s="29">
        <v>50000</v>
      </c>
      <c r="J157" s="41" t="s">
        <v>13</v>
      </c>
    </row>
    <row r="158" spans="3:10" ht="19.5">
      <c r="D158" s="6" t="s">
        <v>799</v>
      </c>
    </row>
    <row r="159" spans="3:10" ht="19.5">
      <c r="C159" s="6" t="s">
        <v>207</v>
      </c>
    </row>
    <row r="160" spans="3:10" ht="21">
      <c r="C160" s="6"/>
      <c r="D160" s="6" t="s">
        <v>422</v>
      </c>
      <c r="G160" s="17"/>
      <c r="H160" s="17" t="s">
        <v>12</v>
      </c>
      <c r="I160" s="29">
        <v>20000</v>
      </c>
      <c r="J160" s="41" t="s">
        <v>13</v>
      </c>
    </row>
    <row r="161" spans="2:10" ht="19.5">
      <c r="C161" s="6"/>
      <c r="D161" s="6" t="s">
        <v>447</v>
      </c>
    </row>
    <row r="162" spans="2:10" ht="19.5">
      <c r="C162" s="6" t="s">
        <v>800</v>
      </c>
    </row>
    <row r="163" spans="2:10" ht="19.5">
      <c r="C163" s="6" t="s">
        <v>647</v>
      </c>
    </row>
    <row r="164" spans="2:10" ht="15.75" customHeight="1">
      <c r="C164" s="6"/>
    </row>
    <row r="165" spans="2:10" ht="21">
      <c r="B165" s="40" t="s">
        <v>90</v>
      </c>
      <c r="E165" t="s">
        <v>12</v>
      </c>
      <c r="G165" s="55">
        <f>SUM(G166,I175,I179,I183,I191,I194,I198,I202,I206,I211)</f>
        <v>1570000</v>
      </c>
      <c r="H165" t="s">
        <v>13</v>
      </c>
    </row>
    <row r="166" spans="2:10" ht="19.5">
      <c r="C166" s="133" t="s">
        <v>58</v>
      </c>
      <c r="D166" s="21" t="s">
        <v>91</v>
      </c>
      <c r="E166" s="6"/>
      <c r="F166" s="6"/>
      <c r="G166" s="62">
        <f>SUM(I167,I172)</f>
        <v>30000</v>
      </c>
      <c r="H166" s="63" t="s">
        <v>13</v>
      </c>
    </row>
    <row r="167" spans="2:10" ht="21">
      <c r="D167" s="21" t="s">
        <v>49</v>
      </c>
      <c r="G167" s="17"/>
      <c r="H167" s="17" t="s">
        <v>12</v>
      </c>
      <c r="I167" s="29">
        <v>20000</v>
      </c>
      <c r="J167" s="41" t="s">
        <v>13</v>
      </c>
    </row>
    <row r="168" spans="2:10" ht="19.5">
      <c r="D168" s="6" t="s">
        <v>494</v>
      </c>
    </row>
    <row r="169" spans="2:10" ht="19.5">
      <c r="C169" s="6" t="s">
        <v>495</v>
      </c>
    </row>
    <row r="170" spans="2:10" ht="19.5">
      <c r="C170" s="6" t="s">
        <v>208</v>
      </c>
    </row>
    <row r="171" spans="2:10" ht="19.5">
      <c r="C171" s="6" t="s">
        <v>681</v>
      </c>
    </row>
    <row r="172" spans="2:10" ht="21">
      <c r="D172" s="21" t="s">
        <v>50</v>
      </c>
      <c r="G172" s="17"/>
      <c r="H172" s="17" t="s">
        <v>12</v>
      </c>
      <c r="I172" s="29">
        <v>10000</v>
      </c>
      <c r="J172" s="41" t="s">
        <v>13</v>
      </c>
    </row>
    <row r="173" spans="2:10" ht="19.5">
      <c r="D173" s="6" t="s">
        <v>553</v>
      </c>
    </row>
    <row r="174" spans="2:10" ht="19.5">
      <c r="C174" s="6" t="s">
        <v>209</v>
      </c>
    </row>
    <row r="175" spans="2:10" ht="21">
      <c r="C175" s="133" t="s">
        <v>59</v>
      </c>
      <c r="D175" s="21" t="s">
        <v>92</v>
      </c>
      <c r="G175" s="17"/>
      <c r="H175" s="17" t="s">
        <v>12</v>
      </c>
      <c r="I175" s="29">
        <v>20000</v>
      </c>
      <c r="J175" s="41" t="s">
        <v>13</v>
      </c>
    </row>
    <row r="176" spans="2:10" ht="19.5">
      <c r="D176" s="6" t="s">
        <v>245</v>
      </c>
    </row>
    <row r="177" spans="3:10" ht="19.5">
      <c r="C177" s="6" t="s">
        <v>648</v>
      </c>
    </row>
    <row r="178" spans="3:10" ht="19.5">
      <c r="C178" s="6" t="s">
        <v>682</v>
      </c>
    </row>
    <row r="179" spans="3:10" ht="21">
      <c r="C179" s="133" t="s">
        <v>61</v>
      </c>
      <c r="D179" s="21" t="s">
        <v>496</v>
      </c>
      <c r="G179" s="17"/>
      <c r="H179" s="17" t="s">
        <v>12</v>
      </c>
      <c r="I179" s="29">
        <v>20000</v>
      </c>
      <c r="J179" s="41" t="s">
        <v>13</v>
      </c>
    </row>
    <row r="180" spans="3:10" ht="19.5">
      <c r="D180" s="6" t="s">
        <v>210</v>
      </c>
    </row>
    <row r="181" spans="3:10" ht="19.5">
      <c r="C181" s="6" t="s">
        <v>649</v>
      </c>
    </row>
    <row r="182" spans="3:10" ht="19.5">
      <c r="C182" s="6" t="s">
        <v>360</v>
      </c>
    </row>
    <row r="183" spans="3:10" ht="21">
      <c r="C183" s="133" t="s">
        <v>63</v>
      </c>
      <c r="D183" s="21" t="s">
        <v>93</v>
      </c>
      <c r="G183" s="17"/>
      <c r="H183" s="17" t="s">
        <v>12</v>
      </c>
      <c r="I183" s="29">
        <v>20000</v>
      </c>
      <c r="J183" s="41" t="s">
        <v>13</v>
      </c>
    </row>
    <row r="184" spans="3:10" ht="19.5">
      <c r="D184" s="6" t="s">
        <v>249</v>
      </c>
    </row>
    <row r="185" spans="3:10" ht="19.5">
      <c r="C185" s="6" t="s">
        <v>650</v>
      </c>
    </row>
    <row r="186" spans="3:10" ht="19.5">
      <c r="C186" s="6" t="s">
        <v>248</v>
      </c>
    </row>
    <row r="187" spans="3:10" ht="19.5">
      <c r="C187" s="6"/>
    </row>
    <row r="188" spans="3:10" ht="21">
      <c r="C188" s="6"/>
      <c r="J188" s="1">
        <v>29</v>
      </c>
    </row>
    <row r="189" spans="3:10" ht="19.5">
      <c r="C189" s="6"/>
    </row>
    <row r="190" spans="3:10" ht="19.5">
      <c r="C190" s="6"/>
    </row>
    <row r="191" spans="3:10" ht="21">
      <c r="C191" s="133" t="s">
        <v>65</v>
      </c>
      <c r="D191" s="21" t="s">
        <v>94</v>
      </c>
      <c r="G191" s="17"/>
      <c r="H191" s="17" t="s">
        <v>12</v>
      </c>
      <c r="I191" s="29">
        <v>10000</v>
      </c>
      <c r="J191" s="41" t="s">
        <v>13</v>
      </c>
    </row>
    <row r="192" spans="3:10" ht="19.5">
      <c r="C192" s="56"/>
      <c r="D192" s="6" t="s">
        <v>211</v>
      </c>
    </row>
    <row r="193" spans="3:10" ht="19.5">
      <c r="C193" s="37" t="s">
        <v>653</v>
      </c>
      <c r="D193" s="6"/>
    </row>
    <row r="194" spans="3:10" ht="21">
      <c r="C194" s="133" t="s">
        <v>66</v>
      </c>
      <c r="D194" s="21" t="s">
        <v>87</v>
      </c>
      <c r="G194" s="17"/>
      <c r="H194" s="17" t="s">
        <v>12</v>
      </c>
      <c r="I194" s="29">
        <v>10000</v>
      </c>
      <c r="J194" s="41" t="s">
        <v>13</v>
      </c>
    </row>
    <row r="195" spans="3:10" ht="19.5">
      <c r="D195" s="6" t="s">
        <v>95</v>
      </c>
    </row>
    <row r="196" spans="3:10" ht="19.5">
      <c r="C196" s="6" t="s">
        <v>651</v>
      </c>
    </row>
    <row r="197" spans="3:10" ht="19.5">
      <c r="C197" s="6" t="s">
        <v>96</v>
      </c>
    </row>
    <row r="198" spans="3:10" ht="21">
      <c r="C198" s="133" t="s">
        <v>73</v>
      </c>
      <c r="D198" s="21" t="s">
        <v>97</v>
      </c>
      <c r="G198" s="17"/>
      <c r="H198" s="17" t="s">
        <v>12</v>
      </c>
      <c r="I198" s="29">
        <v>10000</v>
      </c>
      <c r="J198" s="41" t="s">
        <v>13</v>
      </c>
    </row>
    <row r="199" spans="3:10" ht="19.5">
      <c r="D199" s="6" t="s">
        <v>213</v>
      </c>
    </row>
    <row r="200" spans="3:10" ht="19.5">
      <c r="C200" s="6" t="s">
        <v>214</v>
      </c>
    </row>
    <row r="201" spans="3:10" ht="19.5">
      <c r="C201" s="6" t="s">
        <v>215</v>
      </c>
    </row>
    <row r="202" spans="3:10" ht="21">
      <c r="C202" s="133" t="s">
        <v>74</v>
      </c>
      <c r="D202" s="21" t="s">
        <v>98</v>
      </c>
      <c r="G202" s="17"/>
      <c r="H202" s="17" t="s">
        <v>12</v>
      </c>
      <c r="I202" s="29">
        <v>40000</v>
      </c>
      <c r="J202" s="41" t="s">
        <v>13</v>
      </c>
    </row>
    <row r="203" spans="3:10" ht="19.5">
      <c r="D203" s="6" t="s">
        <v>99</v>
      </c>
    </row>
    <row r="204" spans="3:10" ht="19.5">
      <c r="C204" s="6" t="s">
        <v>652</v>
      </c>
    </row>
    <row r="205" spans="3:10" ht="19.5">
      <c r="C205" s="6" t="s">
        <v>101</v>
      </c>
    </row>
    <row r="206" spans="3:10" ht="21">
      <c r="C206" s="133" t="s">
        <v>75</v>
      </c>
      <c r="D206" s="21" t="s">
        <v>102</v>
      </c>
      <c r="G206" s="17"/>
      <c r="H206" s="17" t="s">
        <v>12</v>
      </c>
      <c r="I206" s="29">
        <v>10000</v>
      </c>
      <c r="J206" s="41" t="s">
        <v>13</v>
      </c>
    </row>
    <row r="207" spans="3:10" ht="19.5">
      <c r="D207" s="6" t="s">
        <v>246</v>
      </c>
    </row>
    <row r="208" spans="3:10" ht="19.5">
      <c r="C208" s="6" t="s">
        <v>781</v>
      </c>
    </row>
    <row r="209" spans="2:10" ht="19.5">
      <c r="C209" s="6" t="s">
        <v>103</v>
      </c>
    </row>
    <row r="210" spans="2:10" ht="8.25" customHeight="1">
      <c r="C210" s="6"/>
      <c r="J210" s="1"/>
    </row>
    <row r="211" spans="2:10" ht="21" customHeight="1">
      <c r="B211" s="80"/>
      <c r="C211" s="21" t="s">
        <v>801</v>
      </c>
      <c r="D211" s="96"/>
      <c r="E211" s="21"/>
      <c r="F211" s="77"/>
      <c r="G211" s="55"/>
      <c r="H211" s="17" t="s">
        <v>12</v>
      </c>
      <c r="I211" s="47">
        <v>1400000</v>
      </c>
      <c r="J211" s="6" t="s">
        <v>13</v>
      </c>
    </row>
    <row r="212" spans="2:10" ht="21" customHeight="1">
      <c r="B212" s="80"/>
      <c r="C212" s="21"/>
      <c r="D212" s="6" t="s">
        <v>742</v>
      </c>
      <c r="E212" s="21"/>
      <c r="F212" s="77"/>
      <c r="G212" s="55"/>
    </row>
    <row r="213" spans="2:10" ht="21" customHeight="1">
      <c r="B213" s="80"/>
      <c r="C213" s="37" t="s">
        <v>782</v>
      </c>
      <c r="D213" s="6"/>
      <c r="E213" s="21"/>
      <c r="F213" s="77"/>
      <c r="G213" s="55"/>
    </row>
    <row r="214" spans="2:10" ht="20.25" customHeight="1">
      <c r="C214" s="1" t="s">
        <v>682</v>
      </c>
    </row>
    <row r="215" spans="2:10" ht="19.5">
      <c r="D215" s="6"/>
    </row>
    <row r="216" spans="2:10" ht="19.5" customHeight="1">
      <c r="B216" s="49" t="s">
        <v>217</v>
      </c>
      <c r="C216" s="49"/>
      <c r="D216" s="49"/>
      <c r="E216" t="s">
        <v>12</v>
      </c>
      <c r="G216" s="50">
        <f>SUM(I218,I221,I228)</f>
        <v>110000</v>
      </c>
      <c r="H216" t="s">
        <v>13</v>
      </c>
    </row>
    <row r="217" spans="2:10" ht="19.5">
      <c r="C217" s="133" t="s">
        <v>111</v>
      </c>
      <c r="D217" s="46" t="s">
        <v>218</v>
      </c>
    </row>
    <row r="218" spans="2:10" ht="21">
      <c r="D218" s="21" t="s">
        <v>113</v>
      </c>
      <c r="G218" s="17"/>
      <c r="H218" s="17" t="s">
        <v>12</v>
      </c>
      <c r="I218" s="29">
        <v>80000</v>
      </c>
      <c r="J218" s="41" t="s">
        <v>13</v>
      </c>
    </row>
    <row r="219" spans="2:10" ht="19.5">
      <c r="D219" s="6" t="s">
        <v>268</v>
      </c>
    </row>
    <row r="220" spans="2:10" ht="19.5">
      <c r="C220" s="37" t="s">
        <v>219</v>
      </c>
    </row>
    <row r="221" spans="2:10" ht="21">
      <c r="C221" s="133"/>
      <c r="D221" s="21" t="s">
        <v>656</v>
      </c>
      <c r="G221" s="17"/>
      <c r="H221" s="17" t="s">
        <v>12</v>
      </c>
      <c r="I221" s="29">
        <v>20000</v>
      </c>
      <c r="J221" s="41" t="s">
        <v>13</v>
      </c>
    </row>
    <row r="222" spans="2:10" ht="19.5">
      <c r="D222" s="6" t="s">
        <v>221</v>
      </c>
    </row>
    <row r="223" spans="2:10" ht="19.5">
      <c r="C223" s="6" t="s">
        <v>262</v>
      </c>
    </row>
    <row r="224" spans="2:10" ht="19.5">
      <c r="C224" s="6" t="s">
        <v>263</v>
      </c>
    </row>
    <row r="225" spans="1:10" ht="19.5">
      <c r="C225" s="6"/>
    </row>
    <row r="226" spans="1:10" ht="21">
      <c r="C226" s="6"/>
      <c r="J226" s="1">
        <v>30</v>
      </c>
    </row>
    <row r="227" spans="1:10" ht="19.5">
      <c r="C227" s="6"/>
    </row>
    <row r="228" spans="1:10" ht="21">
      <c r="C228" s="133"/>
      <c r="D228" s="21" t="s">
        <v>657</v>
      </c>
      <c r="G228" s="17"/>
      <c r="H228" s="17" t="s">
        <v>12</v>
      </c>
      <c r="I228" s="29">
        <v>10000</v>
      </c>
      <c r="J228" s="41" t="s">
        <v>13</v>
      </c>
    </row>
    <row r="229" spans="1:10" ht="19.5">
      <c r="D229" s="6" t="s">
        <v>222</v>
      </c>
    </row>
    <row r="230" spans="1:10" ht="19.5">
      <c r="C230" s="37" t="s">
        <v>223</v>
      </c>
    </row>
    <row r="231" spans="1:10" ht="19.5">
      <c r="C231" s="37"/>
    </row>
    <row r="232" spans="1:10" ht="21">
      <c r="A232" s="3" t="s">
        <v>180</v>
      </c>
      <c r="B232" s="1"/>
      <c r="C232" s="37"/>
      <c r="D232" s="191"/>
      <c r="E232" s="21"/>
      <c r="F232" s="21"/>
      <c r="G232" s="55"/>
      <c r="H232" s="21"/>
    </row>
    <row r="233" spans="1:10" ht="21">
      <c r="A233" s="3"/>
      <c r="B233" s="1"/>
      <c r="C233" s="3" t="s">
        <v>238</v>
      </c>
      <c r="D233" s="1"/>
      <c r="E233" s="216" t="s">
        <v>12</v>
      </c>
      <c r="F233" s="216"/>
      <c r="G233" s="120">
        <f>G234+G238</f>
        <v>70000</v>
      </c>
      <c r="H233" s="216" t="s">
        <v>13</v>
      </c>
      <c r="I233" s="10"/>
      <c r="J233" s="217"/>
    </row>
    <row r="234" spans="1:10" ht="21">
      <c r="A234" s="3"/>
      <c r="B234" s="1"/>
      <c r="C234" s="215">
        <v>3.1</v>
      </c>
      <c r="D234" s="3" t="s">
        <v>805</v>
      </c>
      <c r="E234" s="1" t="s">
        <v>12</v>
      </c>
      <c r="F234" s="1"/>
      <c r="G234" s="48">
        <f>I235+I238+I241</f>
        <v>70000</v>
      </c>
      <c r="H234" s="216" t="s">
        <v>13</v>
      </c>
      <c r="I234" s="10"/>
      <c r="J234" s="217"/>
    </row>
    <row r="235" spans="1:10" ht="21">
      <c r="A235" s="3"/>
      <c r="B235" s="1"/>
      <c r="C235" s="215"/>
      <c r="D235" s="1" t="s">
        <v>806</v>
      </c>
      <c r="E235" s="1"/>
      <c r="F235" s="1"/>
      <c r="G235" s="1"/>
      <c r="H235" s="17" t="s">
        <v>12</v>
      </c>
      <c r="I235" s="29">
        <v>30000</v>
      </c>
      <c r="J235" s="215" t="s">
        <v>13</v>
      </c>
    </row>
    <row r="236" spans="1:10" ht="21">
      <c r="A236" s="3"/>
      <c r="B236" s="1"/>
      <c r="C236" s="215"/>
      <c r="D236" s="1" t="s">
        <v>821</v>
      </c>
      <c r="E236" s="1"/>
      <c r="F236" s="1"/>
      <c r="G236" s="1"/>
      <c r="H236" s="212"/>
      <c r="I236" s="212"/>
      <c r="J236" s="212"/>
    </row>
    <row r="237" spans="1:10" ht="21">
      <c r="A237" s="3"/>
      <c r="B237" s="1"/>
      <c r="C237" s="1" t="s">
        <v>824</v>
      </c>
      <c r="D237" s="1"/>
      <c r="E237" s="1"/>
      <c r="G237" s="1" t="s">
        <v>47</v>
      </c>
      <c r="H237" s="9"/>
      <c r="I237" s="10"/>
      <c r="J237" s="217"/>
    </row>
    <row r="238" spans="1:10" ht="21">
      <c r="A238" s="3"/>
      <c r="B238" s="1"/>
      <c r="C238" s="215"/>
      <c r="D238" s="1" t="s">
        <v>822</v>
      </c>
      <c r="E238" s="1"/>
      <c r="F238" s="1"/>
      <c r="G238" s="1"/>
      <c r="H238" s="17" t="s">
        <v>12</v>
      </c>
      <c r="I238" s="29">
        <v>30000</v>
      </c>
      <c r="J238" s="215" t="s">
        <v>13</v>
      </c>
    </row>
    <row r="239" spans="1:10" ht="21">
      <c r="A239" s="3"/>
      <c r="B239" s="1"/>
      <c r="C239" s="215"/>
      <c r="D239" s="1" t="s">
        <v>823</v>
      </c>
      <c r="E239" s="1"/>
      <c r="F239" s="1"/>
      <c r="G239" s="1"/>
      <c r="H239" s="212"/>
      <c r="I239" s="212"/>
      <c r="J239" s="212"/>
    </row>
    <row r="240" spans="1:10" ht="21">
      <c r="A240" s="3"/>
      <c r="B240" s="1"/>
      <c r="C240" s="1" t="s">
        <v>824</v>
      </c>
      <c r="D240" s="1"/>
      <c r="E240" s="1"/>
      <c r="G240" s="1" t="s">
        <v>47</v>
      </c>
      <c r="H240" s="9"/>
      <c r="I240" s="10"/>
      <c r="J240" s="217"/>
    </row>
    <row r="241" spans="1:10" ht="21">
      <c r="A241" s="3"/>
      <c r="B241" s="1"/>
      <c r="C241" s="215"/>
      <c r="D241" s="1" t="s">
        <v>825</v>
      </c>
      <c r="E241" s="1"/>
      <c r="F241" s="1"/>
      <c r="G241" s="1"/>
      <c r="H241" s="17" t="s">
        <v>12</v>
      </c>
      <c r="I241" s="29">
        <v>10000</v>
      </c>
      <c r="J241" s="215" t="s">
        <v>13</v>
      </c>
    </row>
    <row r="242" spans="1:10" ht="21">
      <c r="A242" s="3"/>
      <c r="B242" s="1"/>
      <c r="C242" s="215"/>
      <c r="D242" s="1" t="s">
        <v>826</v>
      </c>
      <c r="E242" s="1"/>
      <c r="F242" s="1"/>
      <c r="G242" s="1"/>
      <c r="H242" s="212"/>
      <c r="I242" s="212"/>
      <c r="J242" s="212"/>
    </row>
    <row r="243" spans="1:10" ht="21">
      <c r="A243" s="3"/>
      <c r="B243" s="1"/>
      <c r="C243" s="1" t="s">
        <v>824</v>
      </c>
      <c r="D243" s="1"/>
      <c r="E243" s="1"/>
      <c r="G243" s="1" t="s">
        <v>47</v>
      </c>
      <c r="H243" s="9"/>
      <c r="I243" s="10"/>
      <c r="J243" s="217"/>
    </row>
    <row r="244" spans="1:10" ht="13.5" customHeight="1">
      <c r="C244" s="1"/>
      <c r="D244" s="1"/>
      <c r="E244" s="1"/>
      <c r="F244" s="1"/>
      <c r="G244" s="1"/>
      <c r="H244" s="9"/>
      <c r="I244" s="10"/>
      <c r="J244" s="189"/>
    </row>
    <row r="245" spans="1:10" ht="21">
      <c r="A245" s="3" t="s">
        <v>231</v>
      </c>
      <c r="E245" s="3" t="s">
        <v>12</v>
      </c>
      <c r="F245" s="3"/>
      <c r="G245" s="50">
        <f>SUM(I251,I247)</f>
        <v>2180000</v>
      </c>
      <c r="H245" s="3" t="s">
        <v>13</v>
      </c>
    </row>
    <row r="246" spans="1:10" ht="24.75" customHeight="1">
      <c r="B246" s="133" t="s">
        <v>265</v>
      </c>
      <c r="C246" s="21" t="s">
        <v>105</v>
      </c>
    </row>
    <row r="247" spans="1:10" ht="24.75" customHeight="1">
      <c r="B247" s="133"/>
      <c r="C247" s="6" t="s">
        <v>266</v>
      </c>
      <c r="D247" s="21" t="s">
        <v>735</v>
      </c>
      <c r="G247" s="17"/>
      <c r="H247" s="17" t="s">
        <v>12</v>
      </c>
      <c r="I247" s="29">
        <v>30000</v>
      </c>
      <c r="J247" s="41" t="s">
        <v>13</v>
      </c>
    </row>
    <row r="248" spans="1:10" ht="21" customHeight="1">
      <c r="B248" s="133"/>
      <c r="D248" s="6" t="s">
        <v>736</v>
      </c>
    </row>
    <row r="249" spans="1:10" ht="21.75" customHeight="1">
      <c r="B249" s="133"/>
      <c r="C249" s="6" t="s">
        <v>737</v>
      </c>
      <c r="H249" s="6" t="s">
        <v>739</v>
      </c>
    </row>
    <row r="250" spans="1:10" ht="21" customHeight="1">
      <c r="B250" s="133"/>
      <c r="C250" s="6" t="s">
        <v>738</v>
      </c>
      <c r="E250" s="6"/>
    </row>
    <row r="251" spans="1:10" ht="21">
      <c r="C251" s="6" t="s">
        <v>267</v>
      </c>
      <c r="D251" s="21" t="s">
        <v>740</v>
      </c>
      <c r="E251" s="6"/>
      <c r="F251" s="21"/>
      <c r="G251" s="79"/>
      <c r="H251" s="17" t="s">
        <v>12</v>
      </c>
      <c r="I251" s="47">
        <v>2150000</v>
      </c>
      <c r="J251" s="69" t="s">
        <v>13</v>
      </c>
    </row>
    <row r="252" spans="1:10" ht="21">
      <c r="D252" s="6" t="s">
        <v>741</v>
      </c>
      <c r="J252" s="69"/>
    </row>
    <row r="253" spans="1:10" ht="19.5">
      <c r="C253" s="6" t="s">
        <v>743</v>
      </c>
      <c r="D253" s="6"/>
    </row>
    <row r="254" spans="1:10" ht="19.5">
      <c r="C254" s="37" t="s">
        <v>107</v>
      </c>
    </row>
    <row r="255" spans="1:10" ht="19.5">
      <c r="C255" s="6" t="s">
        <v>85</v>
      </c>
    </row>
    <row r="256" spans="1:10" ht="19.5">
      <c r="C256" s="6"/>
    </row>
    <row r="257" spans="1:20" ht="21">
      <c r="A257" s="3" t="s">
        <v>376</v>
      </c>
    </row>
    <row r="261" spans="1:20" ht="20.25" customHeight="1"/>
    <row r="262" spans="1:20" ht="21">
      <c r="A262" s="3"/>
      <c r="N262" s="47">
        <f>565*20*200</f>
        <v>2260000</v>
      </c>
    </row>
    <row r="263" spans="1:20">
      <c r="B263" s="80"/>
    </row>
    <row r="269" spans="1:20">
      <c r="B269" s="80"/>
    </row>
    <row r="270" spans="1:20" ht="21">
      <c r="M270" s="39" t="s">
        <v>58</v>
      </c>
      <c r="N270" s="21" t="s">
        <v>60</v>
      </c>
      <c r="O270" s="1"/>
      <c r="P270" s="1"/>
      <c r="Q270" s="1"/>
      <c r="R270" s="9"/>
      <c r="S270" s="10">
        <f>SUM(S271,S275,S279,S282,S288,S292,S296,S300,S304,S308,S312,S316,S326,S330,S334,S339,S343,S347,S351,S355,S363,S367,S372,Q376)</f>
        <v>1376800</v>
      </c>
      <c r="T270" s="168" t="s">
        <v>13</v>
      </c>
    </row>
    <row r="271" spans="1:20" ht="21">
      <c r="M271" s="39"/>
      <c r="N271" s="21" t="s">
        <v>393</v>
      </c>
      <c r="O271" s="1"/>
      <c r="P271" s="1"/>
      <c r="Q271" s="17"/>
      <c r="R271" s="17" t="s">
        <v>12</v>
      </c>
      <c r="S271" s="29">
        <v>50000</v>
      </c>
      <c r="T271" s="167" t="s">
        <v>13</v>
      </c>
    </row>
    <row r="272" spans="1:20" ht="21">
      <c r="M272" s="39"/>
      <c r="N272" s="6" t="s">
        <v>199</v>
      </c>
      <c r="O272" s="1"/>
      <c r="P272" s="1"/>
      <c r="Q272" s="1"/>
      <c r="R272" s="9"/>
      <c r="S272" s="10"/>
      <c r="T272" s="168"/>
    </row>
    <row r="273" spans="13:20" ht="21">
      <c r="M273" s="6" t="s">
        <v>356</v>
      </c>
      <c r="N273" s="21"/>
      <c r="O273" s="1"/>
      <c r="P273" s="1"/>
      <c r="Q273" s="1"/>
      <c r="R273" s="9"/>
      <c r="S273" s="10"/>
      <c r="T273" s="168"/>
    </row>
    <row r="274" spans="13:20" ht="21">
      <c r="M274" s="6" t="s">
        <v>358</v>
      </c>
      <c r="N274" s="21"/>
      <c r="O274" s="1"/>
      <c r="P274" s="1"/>
      <c r="Q274" s="1"/>
      <c r="R274" s="9"/>
      <c r="S274" s="10"/>
      <c r="T274" s="168"/>
    </row>
    <row r="275" spans="13:20" ht="21">
      <c r="N275" s="21" t="s">
        <v>398</v>
      </c>
      <c r="Q275" s="17"/>
      <c r="R275" s="17" t="s">
        <v>12</v>
      </c>
      <c r="S275" s="29">
        <v>30000</v>
      </c>
      <c r="T275" s="167" t="s">
        <v>13</v>
      </c>
    </row>
    <row r="276" spans="13:20" ht="19.5">
      <c r="N276" s="6" t="s">
        <v>461</v>
      </c>
      <c r="S276" s="54"/>
    </row>
    <row r="277" spans="13:20" ht="19.5">
      <c r="M277" s="6" t="s">
        <v>463</v>
      </c>
      <c r="N277"/>
      <c r="S277" s="54"/>
    </row>
    <row r="278" spans="13:20" ht="19.5">
      <c r="M278" s="6" t="s">
        <v>462</v>
      </c>
      <c r="N278"/>
      <c r="S278" s="54"/>
    </row>
    <row r="279" spans="13:20" ht="21">
      <c r="N279" s="21" t="s">
        <v>399</v>
      </c>
      <c r="Q279" s="17"/>
      <c r="R279" s="17" t="s">
        <v>12</v>
      </c>
      <c r="S279" s="29">
        <v>5000</v>
      </c>
      <c r="T279" s="167" t="s">
        <v>13</v>
      </c>
    </row>
    <row r="280" spans="13:20" ht="19.5">
      <c r="N280" s="6" t="s">
        <v>200</v>
      </c>
      <c r="S280" s="54"/>
    </row>
    <row r="281" spans="13:20" ht="19.5">
      <c r="M281" s="37" t="s">
        <v>201</v>
      </c>
      <c r="N281"/>
      <c r="S281" s="54"/>
    </row>
    <row r="282" spans="13:20" ht="21">
      <c r="N282" s="21" t="s">
        <v>400</v>
      </c>
      <c r="Q282" s="17"/>
      <c r="R282" s="17" t="s">
        <v>12</v>
      </c>
      <c r="S282" s="29">
        <v>16000</v>
      </c>
      <c r="T282" s="167" t="s">
        <v>13</v>
      </c>
    </row>
    <row r="283" spans="13:20" ht="19.5">
      <c r="N283" s="6" t="s">
        <v>202</v>
      </c>
      <c r="S283" s="54"/>
    </row>
    <row r="284" spans="13:20" ht="19.5">
      <c r="M284" s="37" t="s">
        <v>203</v>
      </c>
      <c r="N284"/>
      <c r="S284" s="54"/>
    </row>
    <row r="285" spans="13:20" ht="21">
      <c r="M285" s="37"/>
      <c r="N285"/>
      <c r="S285" s="54"/>
      <c r="T285" s="1">
        <v>63</v>
      </c>
    </row>
    <row r="286" spans="13:20" ht="21">
      <c r="M286" s="37"/>
      <c r="N286"/>
      <c r="S286" s="54"/>
      <c r="T286" s="1"/>
    </row>
    <row r="287" spans="13:20" ht="19.5">
      <c r="M287" s="37"/>
      <c r="N287"/>
      <c r="S287" s="54"/>
    </row>
    <row r="288" spans="13:20" ht="21">
      <c r="N288" s="21" t="s">
        <v>401</v>
      </c>
      <c r="Q288" s="17"/>
      <c r="R288" s="17" t="s">
        <v>12</v>
      </c>
      <c r="S288" s="29">
        <v>15000</v>
      </c>
      <c r="T288" s="167" t="s">
        <v>13</v>
      </c>
    </row>
    <row r="289" spans="13:20" ht="19.5">
      <c r="N289" s="6" t="s">
        <v>225</v>
      </c>
      <c r="S289" s="54"/>
    </row>
    <row r="290" spans="13:20" ht="19.5">
      <c r="M290" s="6" t="s">
        <v>204</v>
      </c>
      <c r="N290"/>
      <c r="S290" s="54"/>
    </row>
    <row r="291" spans="13:20" ht="19.5">
      <c r="M291" s="6" t="s">
        <v>88</v>
      </c>
      <c r="N291"/>
      <c r="S291" s="54"/>
    </row>
    <row r="292" spans="13:20" ht="21">
      <c r="N292" s="21" t="s">
        <v>402</v>
      </c>
      <c r="Q292" s="17"/>
      <c r="R292" s="17" t="s">
        <v>12</v>
      </c>
      <c r="S292" s="29">
        <v>10000</v>
      </c>
      <c r="T292" s="167" t="s">
        <v>13</v>
      </c>
    </row>
    <row r="293" spans="13:20" ht="19.5">
      <c r="N293" s="6" t="s">
        <v>546</v>
      </c>
      <c r="S293" s="54"/>
    </row>
    <row r="294" spans="13:20" ht="19.5">
      <c r="M294" s="6" t="s">
        <v>269</v>
      </c>
      <c r="N294"/>
      <c r="S294" s="54"/>
    </row>
    <row r="295" spans="13:20" ht="19.5">
      <c r="M295" s="6" t="s">
        <v>47</v>
      </c>
      <c r="N295"/>
      <c r="S295" s="54"/>
    </row>
    <row r="296" spans="13:20" ht="21">
      <c r="N296" s="21" t="s">
        <v>511</v>
      </c>
      <c r="R296" s="17" t="s">
        <v>12</v>
      </c>
      <c r="S296" s="29">
        <v>20000</v>
      </c>
      <c r="T296" s="167" t="s">
        <v>13</v>
      </c>
    </row>
    <row r="297" spans="13:20" ht="19.5">
      <c r="N297" s="6" t="s">
        <v>510</v>
      </c>
      <c r="S297" s="54"/>
    </row>
    <row r="298" spans="13:20" ht="19.5">
      <c r="M298" s="6" t="s">
        <v>512</v>
      </c>
      <c r="N298"/>
      <c r="S298" s="54"/>
    </row>
    <row r="299" spans="13:20" ht="19.5">
      <c r="M299" s="6" t="s">
        <v>513</v>
      </c>
      <c r="N299"/>
      <c r="S299" s="54"/>
    </row>
    <row r="300" spans="13:20" ht="21">
      <c r="M300" s="36"/>
      <c r="N300" s="21" t="s">
        <v>458</v>
      </c>
      <c r="Q300" s="17"/>
      <c r="R300" s="17" t="s">
        <v>12</v>
      </c>
      <c r="S300" s="29">
        <v>20000</v>
      </c>
      <c r="T300" s="167" t="s">
        <v>13</v>
      </c>
    </row>
    <row r="301" spans="13:20" ht="19.5">
      <c r="N301" s="6" t="s">
        <v>464</v>
      </c>
      <c r="S301" s="54"/>
    </row>
    <row r="302" spans="13:20" ht="19.5">
      <c r="M302" s="6" t="s">
        <v>460</v>
      </c>
      <c r="N302"/>
      <c r="S302" s="54"/>
    </row>
    <row r="303" spans="13:20" ht="19.5">
      <c r="M303" s="6" t="s">
        <v>459</v>
      </c>
      <c r="N303"/>
      <c r="S303" s="54"/>
    </row>
    <row r="304" spans="13:20" ht="21">
      <c r="M304" s="36"/>
      <c r="N304" s="21" t="s">
        <v>476</v>
      </c>
      <c r="Q304" s="17"/>
      <c r="R304" s="17" t="s">
        <v>12</v>
      </c>
      <c r="S304" s="29">
        <v>20000</v>
      </c>
      <c r="T304" s="167" t="s">
        <v>13</v>
      </c>
    </row>
    <row r="305" spans="13:20" ht="19.5">
      <c r="N305" s="6" t="s">
        <v>483</v>
      </c>
      <c r="S305" s="54"/>
    </row>
    <row r="306" spans="13:20" ht="19.5">
      <c r="M306" s="6" t="s">
        <v>481</v>
      </c>
      <c r="N306"/>
      <c r="S306" s="54"/>
    </row>
    <row r="307" spans="13:20" ht="19.5">
      <c r="M307" s="6" t="s">
        <v>459</v>
      </c>
      <c r="N307"/>
      <c r="S307" s="54"/>
    </row>
    <row r="308" spans="13:20" ht="21">
      <c r="M308" s="36"/>
      <c r="N308" s="21" t="s">
        <v>478</v>
      </c>
      <c r="Q308" s="17"/>
      <c r="R308" s="17" t="s">
        <v>12</v>
      </c>
      <c r="S308" s="29">
        <v>10000</v>
      </c>
      <c r="T308" s="167" t="s">
        <v>13</v>
      </c>
    </row>
    <row r="309" spans="13:20" ht="19.5">
      <c r="N309" s="6" t="s">
        <v>480</v>
      </c>
      <c r="S309" s="54"/>
    </row>
    <row r="310" spans="13:20" ht="19.5">
      <c r="M310" s="6" t="s">
        <v>477</v>
      </c>
      <c r="N310"/>
      <c r="S310" s="54"/>
    </row>
    <row r="311" spans="13:20" ht="19.5">
      <c r="M311" s="6" t="s">
        <v>459</v>
      </c>
      <c r="N311"/>
      <c r="S311" s="54"/>
    </row>
    <row r="312" spans="13:20" ht="21">
      <c r="M312" s="36"/>
      <c r="N312" s="21" t="s">
        <v>479</v>
      </c>
      <c r="Q312" s="17"/>
      <c r="R312" s="17" t="s">
        <v>12</v>
      </c>
      <c r="S312" s="29">
        <v>20000</v>
      </c>
      <c r="T312" s="167" t="s">
        <v>13</v>
      </c>
    </row>
    <row r="313" spans="13:20" ht="19.5">
      <c r="N313" s="6" t="s">
        <v>484</v>
      </c>
      <c r="S313" s="54"/>
    </row>
    <row r="314" spans="13:20" ht="19.5">
      <c r="M314" s="6" t="s">
        <v>485</v>
      </c>
      <c r="N314"/>
      <c r="S314" s="54"/>
    </row>
    <row r="315" spans="13:20" ht="19.5">
      <c r="M315" s="6" t="s">
        <v>486</v>
      </c>
      <c r="N315"/>
      <c r="S315" s="54"/>
    </row>
    <row r="316" spans="13:20" ht="21">
      <c r="M316" s="36"/>
      <c r="N316" s="21" t="s">
        <v>514</v>
      </c>
      <c r="Q316" s="17"/>
      <c r="R316" s="17" t="s">
        <v>12</v>
      </c>
      <c r="S316" s="29">
        <v>20000</v>
      </c>
      <c r="T316" s="167" t="s">
        <v>13</v>
      </c>
    </row>
    <row r="317" spans="13:20" ht="19.5">
      <c r="N317" s="6" t="s">
        <v>484</v>
      </c>
      <c r="S317" s="54"/>
    </row>
    <row r="318" spans="13:20" ht="19.5">
      <c r="M318" s="6" t="s">
        <v>485</v>
      </c>
      <c r="N318"/>
      <c r="S318" s="54"/>
    </row>
    <row r="319" spans="13:20" ht="19.5">
      <c r="M319" s="6" t="s">
        <v>486</v>
      </c>
      <c r="N319"/>
      <c r="S319" s="54"/>
    </row>
    <row r="320" spans="13:20" ht="19.5">
      <c r="M320" s="6"/>
      <c r="N320"/>
      <c r="S320" s="54"/>
    </row>
    <row r="321" spans="13:20" ht="19.5">
      <c r="M321" s="6"/>
      <c r="N321"/>
      <c r="S321" s="54"/>
    </row>
    <row r="322" spans="13:20" ht="19.5">
      <c r="M322" s="6"/>
      <c r="N322"/>
      <c r="S322" s="54"/>
    </row>
    <row r="323" spans="13:20" ht="21">
      <c r="M323" s="6"/>
      <c r="N323"/>
      <c r="S323" s="54"/>
      <c r="T323" s="1">
        <v>64</v>
      </c>
    </row>
    <row r="324" spans="13:20" ht="21">
      <c r="M324" s="6"/>
      <c r="N324"/>
      <c r="S324" s="54"/>
      <c r="T324" s="1"/>
    </row>
    <row r="325" spans="13:20" ht="19.5">
      <c r="M325" s="6"/>
      <c r="N325"/>
      <c r="S325" s="54"/>
    </row>
    <row r="326" spans="13:20" ht="21">
      <c r="M326" s="36"/>
      <c r="N326" s="21" t="s">
        <v>523</v>
      </c>
      <c r="Q326" s="17"/>
      <c r="R326" s="17" t="s">
        <v>12</v>
      </c>
      <c r="S326" s="29">
        <v>20000</v>
      </c>
      <c r="T326" s="167" t="s">
        <v>13</v>
      </c>
    </row>
    <row r="327" spans="13:20" ht="19.5">
      <c r="N327" s="6" t="s">
        <v>525</v>
      </c>
      <c r="S327" s="54"/>
    </row>
    <row r="328" spans="13:20" ht="19.5">
      <c r="M328" s="6" t="s">
        <v>526</v>
      </c>
      <c r="N328"/>
      <c r="S328" s="54"/>
    </row>
    <row r="329" spans="13:20" ht="19.5">
      <c r="M329" s="6" t="s">
        <v>524</v>
      </c>
      <c r="N329"/>
      <c r="S329" s="54"/>
    </row>
    <row r="330" spans="13:20" ht="21">
      <c r="M330" s="36"/>
      <c r="N330" s="21" t="s">
        <v>527</v>
      </c>
      <c r="Q330" s="17"/>
      <c r="R330" s="17" t="s">
        <v>12</v>
      </c>
      <c r="S330" s="29">
        <v>20000</v>
      </c>
      <c r="T330" s="167" t="s">
        <v>13</v>
      </c>
    </row>
    <row r="331" spans="13:20" ht="19.5">
      <c r="N331" s="6" t="s">
        <v>491</v>
      </c>
      <c r="S331" s="54"/>
    </row>
    <row r="332" spans="13:20" ht="19.5">
      <c r="M332" s="6" t="s">
        <v>492</v>
      </c>
      <c r="N332"/>
      <c r="S332" s="54"/>
    </row>
    <row r="333" spans="13:20" ht="19.5">
      <c r="M333" s="6" t="s">
        <v>493</v>
      </c>
      <c r="N333"/>
      <c r="S333" s="54"/>
    </row>
    <row r="334" spans="13:20" ht="21">
      <c r="N334" s="21" t="s">
        <v>528</v>
      </c>
      <c r="Q334" s="17"/>
      <c r="R334" s="17" t="s">
        <v>12</v>
      </c>
      <c r="S334" s="29">
        <v>10000</v>
      </c>
      <c r="T334" s="167" t="s">
        <v>13</v>
      </c>
    </row>
    <row r="335" spans="13:20" ht="19.5">
      <c r="N335" s="6" t="s">
        <v>272</v>
      </c>
      <c r="S335" s="54"/>
    </row>
    <row r="336" spans="13:20" ht="19.5">
      <c r="M336" s="6" t="s">
        <v>206</v>
      </c>
      <c r="N336"/>
      <c r="S336" s="54"/>
    </row>
    <row r="337" spans="13:20" ht="19.5">
      <c r="M337" s="6" t="s">
        <v>482</v>
      </c>
      <c r="N337"/>
      <c r="S337" s="54"/>
    </row>
    <row r="338" spans="13:20" ht="19.5">
      <c r="M338" s="6" t="s">
        <v>443</v>
      </c>
      <c r="N338"/>
      <c r="S338" s="54"/>
    </row>
    <row r="339" spans="13:20" ht="21">
      <c r="M339" s="6"/>
      <c r="N339" s="21" t="s">
        <v>529</v>
      </c>
      <c r="Q339" s="17"/>
      <c r="R339" s="17" t="s">
        <v>12</v>
      </c>
      <c r="S339" s="29">
        <v>15000</v>
      </c>
      <c r="T339" s="167" t="s">
        <v>13</v>
      </c>
    </row>
    <row r="340" spans="13:20" ht="19.5">
      <c r="M340" s="6"/>
      <c r="N340" s="6" t="s">
        <v>253</v>
      </c>
      <c r="S340" s="54"/>
    </row>
    <row r="341" spans="13:20" ht="19.5">
      <c r="M341" s="6" t="s">
        <v>444</v>
      </c>
      <c r="N341"/>
      <c r="S341" s="54"/>
    </row>
    <row r="342" spans="13:20" ht="19.5">
      <c r="M342" s="6" t="s">
        <v>252</v>
      </c>
      <c r="N342"/>
      <c r="S342" s="54"/>
    </row>
    <row r="343" spans="13:20" ht="21">
      <c r="M343" s="6"/>
      <c r="N343" s="21" t="s">
        <v>530</v>
      </c>
      <c r="Q343" s="17"/>
      <c r="R343" s="17" t="s">
        <v>12</v>
      </c>
      <c r="S343" s="29">
        <v>20000</v>
      </c>
      <c r="T343" s="167" t="s">
        <v>13</v>
      </c>
    </row>
    <row r="344" spans="13:20" ht="19.5">
      <c r="M344" s="6"/>
      <c r="N344" s="6" t="s">
        <v>254</v>
      </c>
      <c r="S344" s="54"/>
    </row>
    <row r="345" spans="13:20" ht="19.5">
      <c r="M345" s="6" t="s">
        <v>445</v>
      </c>
      <c r="N345"/>
      <c r="S345" s="54"/>
    </row>
    <row r="346" spans="13:20" ht="19.5">
      <c r="M346" s="6" t="s">
        <v>255</v>
      </c>
      <c r="N346"/>
      <c r="S346" s="54"/>
    </row>
    <row r="347" spans="13:20" ht="21">
      <c r="M347" s="6"/>
      <c r="N347" s="166" t="s">
        <v>531</v>
      </c>
      <c r="Q347" s="17"/>
      <c r="R347" s="17" t="s">
        <v>12</v>
      </c>
      <c r="S347" s="29">
        <v>20000</v>
      </c>
      <c r="T347" s="167" t="s">
        <v>13</v>
      </c>
    </row>
    <row r="348" spans="13:20" ht="19.5">
      <c r="N348" s="6" t="s">
        <v>384</v>
      </c>
      <c r="S348" s="54"/>
    </row>
    <row r="349" spans="13:20" ht="19.5">
      <c r="M349" s="6" t="s">
        <v>547</v>
      </c>
      <c r="N349"/>
      <c r="S349" s="54"/>
    </row>
    <row r="350" spans="13:20" ht="19.5">
      <c r="M350" s="6" t="s">
        <v>385</v>
      </c>
      <c r="N350"/>
      <c r="S350" s="54"/>
    </row>
    <row r="351" spans="13:20" ht="21">
      <c r="M351" s="6"/>
      <c r="N351" s="166" t="s">
        <v>532</v>
      </c>
      <c r="R351" s="17" t="s">
        <v>12</v>
      </c>
      <c r="S351" s="29">
        <v>15000</v>
      </c>
      <c r="T351" s="167" t="s">
        <v>13</v>
      </c>
    </row>
    <row r="352" spans="13:20" ht="19.5">
      <c r="M352" s="6"/>
      <c r="N352" s="6" t="s">
        <v>260</v>
      </c>
      <c r="S352" s="54"/>
    </row>
    <row r="353" spans="13:20" ht="19.5">
      <c r="M353" s="6" t="s">
        <v>548</v>
      </c>
      <c r="N353"/>
      <c r="S353" s="54"/>
    </row>
    <row r="354" spans="13:20" ht="19.5">
      <c r="M354" s="6" t="s">
        <v>47</v>
      </c>
      <c r="N354"/>
      <c r="S354" s="54"/>
    </row>
    <row r="355" spans="13:20" ht="21">
      <c r="M355" s="6"/>
      <c r="N355" s="166" t="s">
        <v>533</v>
      </c>
      <c r="Q355" s="17"/>
      <c r="R355" s="17" t="s">
        <v>12</v>
      </c>
      <c r="S355" s="29">
        <v>30000</v>
      </c>
      <c r="T355" s="167" t="s">
        <v>13</v>
      </c>
    </row>
    <row r="356" spans="13:20" ht="19.5">
      <c r="N356" s="6" t="s">
        <v>261</v>
      </c>
      <c r="S356" s="54"/>
    </row>
    <row r="357" spans="13:20" ht="19.5">
      <c r="M357" s="6" t="s">
        <v>549</v>
      </c>
      <c r="N357"/>
      <c r="S357" s="54"/>
    </row>
    <row r="358" spans="13:20" ht="19.5">
      <c r="M358" s="6" t="s">
        <v>373</v>
      </c>
      <c r="N358"/>
      <c r="S358" s="54"/>
    </row>
    <row r="359" spans="13:20" ht="19.5">
      <c r="M359" s="6"/>
      <c r="N359"/>
      <c r="S359" s="54"/>
    </row>
    <row r="360" spans="13:20" ht="19.5">
      <c r="M360" s="6"/>
      <c r="N360"/>
      <c r="S360" s="54"/>
    </row>
    <row r="361" spans="13:20" ht="21">
      <c r="M361" s="6"/>
      <c r="N361"/>
      <c r="S361" s="54"/>
      <c r="T361" s="1">
        <v>65</v>
      </c>
    </row>
    <row r="362" spans="13:20" ht="19.5">
      <c r="M362" s="6"/>
      <c r="N362"/>
      <c r="S362" s="54"/>
    </row>
    <row r="363" spans="13:20" ht="21">
      <c r="M363" s="6"/>
      <c r="N363" s="166" t="s">
        <v>534</v>
      </c>
      <c r="Q363" s="17"/>
      <c r="R363" s="17" t="s">
        <v>12</v>
      </c>
      <c r="S363" s="29">
        <v>40000</v>
      </c>
      <c r="T363" s="167" t="s">
        <v>13</v>
      </c>
    </row>
    <row r="364" spans="13:20" ht="19.5">
      <c r="N364" s="6" t="s">
        <v>205</v>
      </c>
      <c r="S364" s="54"/>
    </row>
    <row r="365" spans="13:20" ht="19.5">
      <c r="M365" s="6" t="s">
        <v>550</v>
      </c>
      <c r="N365"/>
      <c r="S365" s="54"/>
    </row>
    <row r="366" spans="13:20" ht="19.5">
      <c r="M366" s="6" t="s">
        <v>270</v>
      </c>
      <c r="N366"/>
      <c r="S366" s="54"/>
    </row>
    <row r="367" spans="13:20" ht="21">
      <c r="M367" s="6"/>
      <c r="N367" s="166" t="s">
        <v>535</v>
      </c>
      <c r="Q367" s="17"/>
      <c r="R367" s="17" t="s">
        <v>12</v>
      </c>
      <c r="S367" s="29">
        <v>100000</v>
      </c>
      <c r="T367" s="167" t="s">
        <v>13</v>
      </c>
    </row>
    <row r="368" spans="13:20" ht="19.5">
      <c r="M368" s="6"/>
      <c r="N368" s="6" t="s">
        <v>371</v>
      </c>
      <c r="S368" s="54"/>
    </row>
    <row r="369" spans="13:20" ht="19.5">
      <c r="M369" s="6" t="s">
        <v>372</v>
      </c>
      <c r="N369" s="6"/>
      <c r="S369" s="54"/>
    </row>
    <row r="370" spans="13:20" ht="19.5">
      <c r="M370" s="6" t="s">
        <v>551</v>
      </c>
      <c r="N370"/>
      <c r="S370" s="54"/>
    </row>
    <row r="371" spans="13:20" ht="19.5">
      <c r="M371" s="6" t="s">
        <v>487</v>
      </c>
      <c r="N371"/>
      <c r="S371" s="54"/>
    </row>
    <row r="372" spans="13:20" ht="21">
      <c r="M372" s="6"/>
      <c r="N372" s="166" t="s">
        <v>536</v>
      </c>
      <c r="Q372" s="17"/>
      <c r="R372" s="17" t="s">
        <v>12</v>
      </c>
      <c r="S372" s="29">
        <v>50000</v>
      </c>
      <c r="T372" s="167" t="s">
        <v>13</v>
      </c>
    </row>
    <row r="373" spans="13:20" ht="19.5">
      <c r="N373" s="6" t="s">
        <v>374</v>
      </c>
      <c r="S373" s="54"/>
    </row>
    <row r="374" spans="13:20" ht="19.5">
      <c r="M374" s="6" t="s">
        <v>552</v>
      </c>
      <c r="N374"/>
      <c r="S374" s="54"/>
    </row>
    <row r="375" spans="13:20" ht="19.5">
      <c r="M375" s="6" t="s">
        <v>375</v>
      </c>
      <c r="N375"/>
      <c r="S375" s="54"/>
    </row>
    <row r="376" spans="13:20" ht="21">
      <c r="N376" s="143" t="s">
        <v>537</v>
      </c>
      <c r="O376" s="285" t="s">
        <v>12</v>
      </c>
      <c r="P376" s="285"/>
      <c r="Q376" s="55">
        <f>SUM(S378:S379)</f>
        <v>800800</v>
      </c>
      <c r="R376" s="169" t="s">
        <v>13</v>
      </c>
      <c r="S376" s="29"/>
      <c r="T376" s="167"/>
    </row>
    <row r="377" spans="13:20" ht="19.5">
      <c r="N377" s="6" t="s">
        <v>488</v>
      </c>
      <c r="S377" s="54"/>
    </row>
    <row r="378" spans="13:20" ht="21">
      <c r="N378" s="6" t="s">
        <v>489</v>
      </c>
      <c r="R378" s="17" t="s">
        <v>12</v>
      </c>
      <c r="S378" s="29">
        <f>90*20*280</f>
        <v>504000</v>
      </c>
      <c r="T378" s="167" t="s">
        <v>13</v>
      </c>
    </row>
    <row r="379" spans="13:20" ht="21">
      <c r="N379" s="6" t="s">
        <v>490</v>
      </c>
      <c r="R379" s="17" t="s">
        <v>12</v>
      </c>
      <c r="S379" s="29">
        <f>53*20*280</f>
        <v>296800</v>
      </c>
      <c r="T379" s="167" t="s">
        <v>13</v>
      </c>
    </row>
    <row r="380" spans="13:20" ht="19.5">
      <c r="M380" s="37" t="s">
        <v>110</v>
      </c>
      <c r="N380"/>
      <c r="S380" s="54"/>
    </row>
    <row r="381" spans="13:20" ht="19.5">
      <c r="M381" s="6" t="s">
        <v>68</v>
      </c>
      <c r="N381"/>
      <c r="S381" s="54"/>
    </row>
    <row r="382" spans="13:20" ht="21">
      <c r="M382" s="133" t="s">
        <v>59</v>
      </c>
      <c r="N382" s="21" t="s">
        <v>89</v>
      </c>
      <c r="Q382" s="26">
        <f>SUM(S383,S386)</f>
        <v>70000</v>
      </c>
      <c r="R382" s="1" t="s">
        <v>13</v>
      </c>
      <c r="S382" s="54"/>
    </row>
    <row r="383" spans="13:20" ht="21">
      <c r="N383" s="6" t="s">
        <v>421</v>
      </c>
      <c r="Q383" s="17"/>
      <c r="R383" s="17" t="s">
        <v>12</v>
      </c>
      <c r="S383" s="29">
        <v>50000</v>
      </c>
      <c r="T383" s="167" t="s">
        <v>13</v>
      </c>
    </row>
    <row r="384" spans="13:20" ht="19.5">
      <c r="N384" s="6" t="s">
        <v>446</v>
      </c>
      <c r="S384" s="54"/>
    </row>
    <row r="385" spans="13:20" ht="19.5">
      <c r="M385" s="6" t="s">
        <v>207</v>
      </c>
      <c r="N385"/>
      <c r="S385" s="54"/>
    </row>
    <row r="386" spans="13:20" ht="21">
      <c r="M386" s="6"/>
      <c r="N386" s="6" t="s">
        <v>422</v>
      </c>
      <c r="Q386" s="17"/>
      <c r="R386" s="17" t="s">
        <v>12</v>
      </c>
      <c r="S386" s="29">
        <v>20000</v>
      </c>
      <c r="T386" s="167" t="s">
        <v>13</v>
      </c>
    </row>
    <row r="387" spans="13:20" ht="19.5">
      <c r="M387" s="6"/>
      <c r="N387" s="6" t="s">
        <v>447</v>
      </c>
      <c r="S387" s="54"/>
    </row>
    <row r="388" spans="13:20" ht="19.5">
      <c r="M388" s="6" t="s">
        <v>448</v>
      </c>
      <c r="N388"/>
      <c r="S388" s="54"/>
    </row>
    <row r="389" spans="13:20" ht="19.5">
      <c r="M389" s="6" t="s">
        <v>449</v>
      </c>
      <c r="N389"/>
      <c r="S389" s="54"/>
    </row>
    <row r="390" spans="13:20" ht="19.5">
      <c r="M390" s="6"/>
      <c r="N390"/>
      <c r="S390" s="54"/>
    </row>
    <row r="391" spans="13:20" ht="19.5">
      <c r="N391"/>
      <c r="O391" t="s">
        <v>12</v>
      </c>
      <c r="Q391" s="55">
        <f>SUM(Q392,S405,S409,S413,S417,S420,S424,S428,S432,S439,Q444)</f>
        <v>1732000</v>
      </c>
      <c r="R391" t="s">
        <v>13</v>
      </c>
      <c r="S391" s="54"/>
    </row>
    <row r="392" spans="13:20" ht="19.5">
      <c r="M392" s="133" t="s">
        <v>61</v>
      </c>
      <c r="N392" s="21" t="s">
        <v>91</v>
      </c>
      <c r="O392" s="6"/>
      <c r="P392" s="6"/>
      <c r="Q392" s="62">
        <f>SUM(S393,S402)</f>
        <v>40000</v>
      </c>
      <c r="R392" s="63" t="s">
        <v>13</v>
      </c>
      <c r="S392" s="54"/>
    </row>
    <row r="393" spans="13:20" ht="21">
      <c r="N393" s="21" t="s">
        <v>49</v>
      </c>
      <c r="Q393" s="17"/>
      <c r="R393" s="17" t="s">
        <v>12</v>
      </c>
      <c r="S393" s="29">
        <v>30000</v>
      </c>
      <c r="T393" s="167" t="s">
        <v>13</v>
      </c>
    </row>
    <row r="394" spans="13:20" ht="19.5">
      <c r="N394" s="6" t="s">
        <v>494</v>
      </c>
      <c r="S394" s="54"/>
    </row>
    <row r="395" spans="13:20" ht="19.5">
      <c r="M395" s="6" t="s">
        <v>495</v>
      </c>
      <c r="N395"/>
      <c r="S395" s="54"/>
    </row>
    <row r="396" spans="13:20" ht="19.5">
      <c r="M396" s="6" t="s">
        <v>208</v>
      </c>
      <c r="N396"/>
      <c r="S396" s="54"/>
    </row>
    <row r="397" spans="13:20" ht="19.5">
      <c r="M397" s="6" t="s">
        <v>335</v>
      </c>
      <c r="N397"/>
      <c r="S397" s="54"/>
    </row>
    <row r="398" spans="13:20" ht="19.5">
      <c r="M398" s="6"/>
      <c r="N398"/>
      <c r="S398" s="54"/>
    </row>
    <row r="399" spans="13:20" ht="21">
      <c r="M399" s="6"/>
      <c r="N399"/>
      <c r="S399" s="54"/>
      <c r="T399" s="1">
        <v>66</v>
      </c>
    </row>
    <row r="400" spans="13:20" ht="19.5">
      <c r="M400" s="6"/>
      <c r="N400"/>
      <c r="S400" s="54"/>
    </row>
    <row r="401" spans="13:20" ht="19.5">
      <c r="M401" s="6"/>
      <c r="N401"/>
      <c r="S401" s="54"/>
    </row>
    <row r="402" spans="13:20" ht="21">
      <c r="N402" s="21" t="s">
        <v>50</v>
      </c>
      <c r="Q402" s="17"/>
      <c r="R402" s="17" t="s">
        <v>12</v>
      </c>
      <c r="S402" s="29">
        <v>10000</v>
      </c>
      <c r="T402" s="167" t="s">
        <v>13</v>
      </c>
    </row>
    <row r="403" spans="13:20" ht="19.5">
      <c r="N403" s="6" t="s">
        <v>553</v>
      </c>
      <c r="S403" s="54"/>
    </row>
    <row r="404" spans="13:20" ht="19.5">
      <c r="M404" s="6" t="s">
        <v>209</v>
      </c>
      <c r="N404"/>
      <c r="S404" s="54"/>
    </row>
    <row r="405" spans="13:20" ht="21">
      <c r="M405" s="133" t="s">
        <v>63</v>
      </c>
      <c r="N405" s="21" t="s">
        <v>92</v>
      </c>
      <c r="Q405" s="17"/>
      <c r="R405" s="17" t="s">
        <v>12</v>
      </c>
      <c r="S405" s="29">
        <v>20000</v>
      </c>
      <c r="T405" s="167" t="s">
        <v>13</v>
      </c>
    </row>
    <row r="406" spans="13:20" ht="19.5">
      <c r="N406" s="6" t="s">
        <v>245</v>
      </c>
      <c r="S406" s="54"/>
    </row>
    <row r="407" spans="13:20" ht="19.5">
      <c r="M407" s="6" t="s">
        <v>244</v>
      </c>
      <c r="N407"/>
      <c r="S407" s="54"/>
    </row>
    <row r="408" spans="13:20" ht="19.5">
      <c r="M408" s="6" t="s">
        <v>336</v>
      </c>
      <c r="N408"/>
      <c r="S408" s="54"/>
    </row>
    <row r="409" spans="13:20" ht="21">
      <c r="M409" s="133" t="s">
        <v>65</v>
      </c>
      <c r="N409" s="21" t="s">
        <v>496</v>
      </c>
      <c r="Q409" s="17"/>
      <c r="R409" s="17" t="s">
        <v>12</v>
      </c>
      <c r="S409" s="29">
        <v>30000</v>
      </c>
      <c r="T409" s="167" t="s">
        <v>13</v>
      </c>
    </row>
    <row r="410" spans="13:20" ht="19.5">
      <c r="N410" s="6" t="s">
        <v>210</v>
      </c>
      <c r="S410" s="54"/>
    </row>
    <row r="411" spans="13:20" ht="19.5">
      <c r="M411" s="6" t="s">
        <v>359</v>
      </c>
      <c r="N411"/>
      <c r="S411" s="54"/>
    </row>
    <row r="412" spans="13:20" ht="19.5">
      <c r="M412" s="6" t="s">
        <v>360</v>
      </c>
      <c r="N412"/>
      <c r="S412" s="54"/>
    </row>
    <row r="413" spans="13:20" ht="21">
      <c r="M413" s="133" t="s">
        <v>66</v>
      </c>
      <c r="N413" s="21" t="s">
        <v>93</v>
      </c>
      <c r="Q413" s="17"/>
      <c r="R413" s="17" t="s">
        <v>12</v>
      </c>
      <c r="S413" s="29">
        <v>20000</v>
      </c>
      <c r="T413" s="167" t="s">
        <v>13</v>
      </c>
    </row>
    <row r="414" spans="13:20" ht="19.5">
      <c r="N414" s="6" t="s">
        <v>249</v>
      </c>
      <c r="S414" s="54"/>
    </row>
    <row r="415" spans="13:20" ht="19.5">
      <c r="M415" s="6" t="s">
        <v>247</v>
      </c>
      <c r="N415"/>
      <c r="S415" s="54"/>
    </row>
    <row r="416" spans="13:20" ht="19.5">
      <c r="M416" s="6" t="s">
        <v>248</v>
      </c>
      <c r="N416"/>
      <c r="S416" s="54"/>
    </row>
    <row r="417" spans="13:20" ht="21">
      <c r="M417" s="133" t="s">
        <v>73</v>
      </c>
      <c r="N417" s="21" t="s">
        <v>94</v>
      </c>
      <c r="Q417" s="17"/>
      <c r="R417" s="17" t="s">
        <v>12</v>
      </c>
      <c r="S417" s="29">
        <v>10000</v>
      </c>
      <c r="T417" s="167" t="s">
        <v>13</v>
      </c>
    </row>
    <row r="418" spans="13:20" ht="19.5">
      <c r="M418" s="56"/>
      <c r="N418" s="6" t="s">
        <v>211</v>
      </c>
      <c r="S418" s="54"/>
    </row>
    <row r="419" spans="13:20" ht="19.5">
      <c r="M419" s="37" t="s">
        <v>450</v>
      </c>
      <c r="N419" s="6"/>
      <c r="S419" s="54"/>
    </row>
    <row r="420" spans="13:20" ht="21">
      <c r="M420" s="133" t="s">
        <v>74</v>
      </c>
      <c r="N420" s="21" t="s">
        <v>87</v>
      </c>
      <c r="Q420" s="17"/>
      <c r="R420" s="17" t="s">
        <v>12</v>
      </c>
      <c r="S420" s="29">
        <v>20000</v>
      </c>
      <c r="T420" s="167" t="s">
        <v>13</v>
      </c>
    </row>
    <row r="421" spans="13:20" ht="19.5">
      <c r="N421" s="6" t="s">
        <v>95</v>
      </c>
      <c r="S421" s="54"/>
    </row>
    <row r="422" spans="13:20" ht="19.5">
      <c r="M422" s="6" t="s">
        <v>212</v>
      </c>
      <c r="N422"/>
      <c r="S422" s="54"/>
    </row>
    <row r="423" spans="13:20" ht="19.5">
      <c r="M423" s="6" t="s">
        <v>96</v>
      </c>
      <c r="N423"/>
      <c r="S423" s="54"/>
    </row>
    <row r="424" spans="13:20" ht="21">
      <c r="M424" s="133" t="s">
        <v>75</v>
      </c>
      <c r="N424" s="21" t="s">
        <v>97</v>
      </c>
      <c r="Q424" s="17"/>
      <c r="R424" s="17" t="s">
        <v>12</v>
      </c>
      <c r="S424" s="29">
        <v>20000</v>
      </c>
      <c r="T424" s="167" t="s">
        <v>13</v>
      </c>
    </row>
    <row r="425" spans="13:20" ht="19.5">
      <c r="N425" s="6" t="s">
        <v>213</v>
      </c>
      <c r="S425" s="54"/>
    </row>
    <row r="426" spans="13:20" ht="19.5">
      <c r="M426" s="6" t="s">
        <v>214</v>
      </c>
      <c r="N426"/>
      <c r="S426" s="54"/>
    </row>
    <row r="427" spans="13:20" ht="19.5">
      <c r="M427" s="6" t="s">
        <v>215</v>
      </c>
      <c r="N427"/>
      <c r="S427" s="54"/>
    </row>
    <row r="428" spans="13:20" ht="21">
      <c r="M428" s="133" t="s">
        <v>78</v>
      </c>
      <c r="N428" s="21" t="s">
        <v>98</v>
      </c>
      <c r="Q428" s="17"/>
      <c r="R428" s="17" t="s">
        <v>12</v>
      </c>
      <c r="S428" s="29">
        <v>40000</v>
      </c>
      <c r="T428" s="167" t="s">
        <v>13</v>
      </c>
    </row>
    <row r="429" spans="13:20" ht="19.5">
      <c r="N429" s="6" t="s">
        <v>99</v>
      </c>
      <c r="S429" s="54"/>
    </row>
    <row r="430" spans="13:20" ht="19.5">
      <c r="M430" s="6" t="s">
        <v>100</v>
      </c>
      <c r="N430"/>
      <c r="S430" s="54"/>
    </row>
    <row r="431" spans="13:20" ht="19.5">
      <c r="M431" s="6" t="s">
        <v>101</v>
      </c>
      <c r="N431"/>
      <c r="S431" s="54"/>
    </row>
    <row r="432" spans="13:20" ht="21">
      <c r="M432" s="133" t="s">
        <v>81</v>
      </c>
      <c r="N432" s="21" t="s">
        <v>497</v>
      </c>
      <c r="Q432" s="17"/>
      <c r="R432" s="17" t="s">
        <v>12</v>
      </c>
      <c r="S432" s="29">
        <v>30000</v>
      </c>
      <c r="T432" s="167" t="s">
        <v>13</v>
      </c>
    </row>
    <row r="433" spans="13:20" ht="19.5">
      <c r="N433" s="6" t="s">
        <v>555</v>
      </c>
      <c r="S433" s="54"/>
    </row>
    <row r="434" spans="13:20" ht="19.5">
      <c r="M434" s="6" t="s">
        <v>554</v>
      </c>
      <c r="N434"/>
      <c r="S434" s="54"/>
    </row>
    <row r="435" spans="13:20" ht="19.5">
      <c r="M435" s="6" t="s">
        <v>499</v>
      </c>
      <c r="N435"/>
      <c r="S435" s="54"/>
    </row>
    <row r="436" spans="13:20" ht="19.5">
      <c r="M436" s="6"/>
      <c r="N436"/>
      <c r="S436" s="54"/>
    </row>
    <row r="437" spans="13:20" ht="21">
      <c r="M437" s="6"/>
      <c r="N437"/>
      <c r="S437" s="54"/>
      <c r="T437" s="1">
        <v>67</v>
      </c>
    </row>
    <row r="438" spans="13:20" ht="19.5">
      <c r="M438" s="6"/>
      <c r="N438"/>
      <c r="S438" s="54"/>
    </row>
    <row r="439" spans="13:20" ht="21">
      <c r="M439" s="133" t="s">
        <v>111</v>
      </c>
      <c r="N439" s="21" t="s">
        <v>102</v>
      </c>
      <c r="Q439" s="17"/>
      <c r="R439" s="17" t="s">
        <v>12</v>
      </c>
      <c r="S439" s="29">
        <v>20000</v>
      </c>
      <c r="T439" s="167" t="s">
        <v>13</v>
      </c>
    </row>
    <row r="440" spans="13:20" ht="19.5">
      <c r="N440" s="6" t="s">
        <v>246</v>
      </c>
      <c r="S440" s="54"/>
    </row>
    <row r="441" spans="13:20" ht="19.5">
      <c r="M441" s="6" t="s">
        <v>216</v>
      </c>
      <c r="N441"/>
      <c r="S441" s="54"/>
    </row>
    <row r="442" spans="13:20" ht="19.5">
      <c r="M442" s="6" t="s">
        <v>103</v>
      </c>
      <c r="N442"/>
      <c r="S442" s="54"/>
    </row>
    <row r="443" spans="13:20" ht="21">
      <c r="M443" s="6"/>
      <c r="N443"/>
      <c r="S443" s="54"/>
      <c r="T443" s="1"/>
    </row>
    <row r="444" spans="13:20" ht="19.5">
      <c r="M444" s="21" t="s">
        <v>500</v>
      </c>
      <c r="N444" s="96"/>
      <c r="O444" s="21" t="s">
        <v>12</v>
      </c>
      <c r="P444" s="77"/>
      <c r="Q444" s="55">
        <f>SUM(Q445,Q451)</f>
        <v>1482000</v>
      </c>
      <c r="R444" s="169" t="s">
        <v>13</v>
      </c>
      <c r="S444" s="54"/>
    </row>
    <row r="445" spans="13:20" ht="21">
      <c r="N445" s="21" t="s">
        <v>294</v>
      </c>
      <c r="O445" s="6" t="s">
        <v>12</v>
      </c>
      <c r="Q445" s="79">
        <f>SUM(S447,S448)</f>
        <v>322000</v>
      </c>
      <c r="R445" s="17" t="s">
        <v>13</v>
      </c>
      <c r="S445" s="29"/>
      <c r="T445" s="167"/>
    </row>
    <row r="446" spans="13:20" ht="19.5">
      <c r="N446" s="6" t="s">
        <v>293</v>
      </c>
      <c r="S446" s="54"/>
    </row>
    <row r="447" spans="13:20" ht="21">
      <c r="N447" s="6" t="s">
        <v>498</v>
      </c>
      <c r="R447" s="17" t="s">
        <v>12</v>
      </c>
      <c r="S447" s="29">
        <v>202000</v>
      </c>
      <c r="T447" s="167" t="s">
        <v>13</v>
      </c>
    </row>
    <row r="448" spans="13:20" ht="21">
      <c r="N448" s="6" t="s">
        <v>501</v>
      </c>
      <c r="R448" s="17" t="s">
        <v>12</v>
      </c>
      <c r="S448" s="29">
        <v>120000</v>
      </c>
      <c r="T448" s="167" t="s">
        <v>13</v>
      </c>
    </row>
    <row r="449" spans="13:20" ht="19.5">
      <c r="N449" s="37" t="s">
        <v>505</v>
      </c>
      <c r="S449" s="54"/>
    </row>
    <row r="450" spans="13:20" ht="19.5">
      <c r="M450" s="6" t="s">
        <v>47</v>
      </c>
      <c r="N450"/>
      <c r="S450" s="54"/>
    </row>
    <row r="451" spans="13:20" ht="21">
      <c r="N451" s="21" t="s">
        <v>295</v>
      </c>
      <c r="O451" s="6" t="s">
        <v>12</v>
      </c>
      <c r="P451" s="97"/>
      <c r="Q451" s="79">
        <f>SUM(S453:S455)</f>
        <v>1160000</v>
      </c>
      <c r="R451" s="17" t="s">
        <v>13</v>
      </c>
      <c r="S451" s="29"/>
      <c r="T451" s="167"/>
    </row>
    <row r="452" spans="13:20" ht="19.5">
      <c r="N452" s="6" t="s">
        <v>296</v>
      </c>
      <c r="S452" s="54"/>
    </row>
    <row r="453" spans="13:20" ht="21">
      <c r="N453" s="6" t="s">
        <v>502</v>
      </c>
      <c r="R453" s="17" t="s">
        <v>12</v>
      </c>
      <c r="S453" s="29">
        <v>90000</v>
      </c>
      <c r="T453" s="167" t="s">
        <v>13</v>
      </c>
    </row>
    <row r="454" spans="13:20" ht="21">
      <c r="N454" s="6" t="s">
        <v>503</v>
      </c>
      <c r="R454" s="17" t="s">
        <v>12</v>
      </c>
      <c r="S454" s="29">
        <v>570000</v>
      </c>
      <c r="T454" s="167" t="s">
        <v>13</v>
      </c>
    </row>
    <row r="455" spans="13:20" ht="21">
      <c r="N455" s="6" t="s">
        <v>504</v>
      </c>
      <c r="R455" s="17" t="s">
        <v>12</v>
      </c>
      <c r="S455" s="29">
        <v>500000</v>
      </c>
      <c r="T455" s="167" t="s">
        <v>13</v>
      </c>
    </row>
    <row r="456" spans="13:20" ht="19.5">
      <c r="N456" s="37" t="s">
        <v>230</v>
      </c>
      <c r="S456" s="54"/>
    </row>
    <row r="457" spans="13:20" ht="19.5">
      <c r="N457" s="6" t="s">
        <v>47</v>
      </c>
      <c r="S457" s="54"/>
    </row>
    <row r="458" spans="13:20" ht="19.5">
      <c r="N458" s="6"/>
      <c r="S458" s="54"/>
    </row>
    <row r="459" spans="13:20" ht="21">
      <c r="M459" s="49"/>
      <c r="N459" s="49"/>
      <c r="O459" t="s">
        <v>12</v>
      </c>
      <c r="Q459" s="50">
        <f>SUM(S461,S464,S468)</f>
        <v>80000</v>
      </c>
      <c r="R459" t="s">
        <v>13</v>
      </c>
      <c r="S459" s="54"/>
    </row>
    <row r="460" spans="13:20" ht="19.5">
      <c r="M460" s="133" t="s">
        <v>114</v>
      </c>
      <c r="N460" s="46" t="s">
        <v>218</v>
      </c>
      <c r="S460" s="54"/>
    </row>
    <row r="461" spans="13:20" ht="21">
      <c r="N461" s="21" t="s">
        <v>113</v>
      </c>
      <c r="Q461" s="17"/>
      <c r="R461" s="17" t="s">
        <v>12</v>
      </c>
      <c r="S461" s="29">
        <v>50000</v>
      </c>
      <c r="T461" s="167" t="s">
        <v>13</v>
      </c>
    </row>
    <row r="462" spans="13:20" ht="19.5">
      <c r="N462" s="6" t="s">
        <v>268</v>
      </c>
      <c r="S462" s="54"/>
    </row>
    <row r="463" spans="13:20" ht="19.5">
      <c r="M463" s="37" t="s">
        <v>219</v>
      </c>
      <c r="N463"/>
      <c r="S463" s="54"/>
    </row>
    <row r="464" spans="13:20" ht="21">
      <c r="M464" s="133" t="s">
        <v>115</v>
      </c>
      <c r="N464" s="21" t="s">
        <v>220</v>
      </c>
      <c r="Q464" s="17"/>
      <c r="R464" s="17" t="s">
        <v>12</v>
      </c>
      <c r="S464" s="29">
        <v>20000</v>
      </c>
      <c r="T464" s="167" t="s">
        <v>13</v>
      </c>
    </row>
    <row r="465" spans="13:20" ht="19.5">
      <c r="N465" s="6" t="s">
        <v>221</v>
      </c>
      <c r="S465" s="54"/>
    </row>
    <row r="466" spans="13:20" ht="19.5">
      <c r="M466" s="6" t="s">
        <v>262</v>
      </c>
      <c r="N466"/>
      <c r="S466" s="54"/>
    </row>
    <row r="467" spans="13:20" ht="19.5">
      <c r="M467" s="6" t="s">
        <v>263</v>
      </c>
      <c r="N467"/>
      <c r="S467" s="54"/>
    </row>
    <row r="468" spans="13:20" ht="21">
      <c r="M468" s="133" t="s">
        <v>379</v>
      </c>
      <c r="N468" s="21" t="s">
        <v>104</v>
      </c>
      <c r="Q468" s="17"/>
      <c r="R468" s="17" t="s">
        <v>12</v>
      </c>
      <c r="S468" s="29">
        <v>10000</v>
      </c>
      <c r="T468" s="167" t="s">
        <v>13</v>
      </c>
    </row>
    <row r="469" spans="13:20" ht="19.5">
      <c r="N469" s="6" t="s">
        <v>222</v>
      </c>
      <c r="S469" s="54"/>
    </row>
    <row r="470" spans="13:20" ht="19.5">
      <c r="M470" s="37" t="s">
        <v>223</v>
      </c>
      <c r="N470"/>
      <c r="S470" s="54"/>
    </row>
    <row r="471" spans="13:20" ht="19.5">
      <c r="M471" s="37"/>
      <c r="N471"/>
      <c r="S471" s="54"/>
    </row>
    <row r="472" spans="13:20" ht="19.5">
      <c r="M472" s="37"/>
      <c r="N472"/>
      <c r="S472" s="54"/>
    </row>
    <row r="473" spans="13:20" ht="19.5">
      <c r="M473" s="37"/>
      <c r="N473"/>
      <c r="S473" s="54"/>
    </row>
    <row r="474" spans="13:20" ht="19.5">
      <c r="M474" s="37"/>
      <c r="N474"/>
      <c r="S474" s="54"/>
    </row>
    <row r="475" spans="13:20" ht="21">
      <c r="M475" s="37"/>
      <c r="N475"/>
      <c r="S475" s="54"/>
      <c r="T475" s="1">
        <v>68</v>
      </c>
    </row>
    <row r="476" spans="13:20" ht="19.5">
      <c r="M476" s="37"/>
      <c r="N476"/>
      <c r="S476" s="54"/>
    </row>
    <row r="477" spans="13:20" ht="19.5">
      <c r="M477" s="37"/>
      <c r="N477"/>
      <c r="S477" s="54"/>
    </row>
    <row r="478" spans="13:20" ht="19.5">
      <c r="N478"/>
      <c r="O478" s="21"/>
      <c r="P478" s="21"/>
      <c r="Q478" s="55">
        <f>SUM(Q479,Q485)</f>
        <v>10000</v>
      </c>
      <c r="R478" s="21" t="s">
        <v>13</v>
      </c>
      <c r="S478" s="54"/>
    </row>
    <row r="479" spans="13:20" ht="21">
      <c r="M479" s="21" t="s">
        <v>258</v>
      </c>
      <c r="N479"/>
      <c r="O479" s="21" t="s">
        <v>12</v>
      </c>
      <c r="P479" s="21"/>
      <c r="Q479" s="26">
        <f>S481</f>
        <v>10000</v>
      </c>
      <c r="R479" s="6" t="s">
        <v>13</v>
      </c>
      <c r="S479" s="54"/>
    </row>
    <row r="480" spans="13:20" ht="21">
      <c r="M480" s="165">
        <v>3.1</v>
      </c>
      <c r="N480" s="21" t="s">
        <v>259</v>
      </c>
      <c r="Q480" s="64"/>
      <c r="R480" s="6" t="s">
        <v>13</v>
      </c>
      <c r="S480" s="54"/>
    </row>
    <row r="481" spans="13:20" ht="21">
      <c r="M481" s="37"/>
      <c r="N481" s="6" t="s">
        <v>256</v>
      </c>
      <c r="R481" s="17" t="s">
        <v>12</v>
      </c>
      <c r="S481" s="29">
        <v>10000</v>
      </c>
      <c r="T481" s="167" t="s">
        <v>13</v>
      </c>
    </row>
    <row r="482" spans="13:20" ht="19.5">
      <c r="M482" s="37"/>
      <c r="N482" s="6" t="s">
        <v>506</v>
      </c>
      <c r="S482" s="54"/>
    </row>
    <row r="483" spans="13:20" ht="19.5">
      <c r="M483" s="6" t="s">
        <v>257</v>
      </c>
      <c r="N483"/>
      <c r="S483" s="54"/>
    </row>
    <row r="484" spans="13:20" ht="19.5">
      <c r="M484" s="6"/>
      <c r="N484"/>
      <c r="S484" s="54"/>
    </row>
    <row r="485" spans="13:20" ht="21">
      <c r="M485" s="21" t="s">
        <v>427</v>
      </c>
      <c r="N485"/>
      <c r="Q485" s="157" t="s">
        <v>515</v>
      </c>
      <c r="R485" s="1" t="s">
        <v>13</v>
      </c>
      <c r="S485" s="54"/>
    </row>
    <row r="486" spans="13:20" ht="19.5">
      <c r="M486" s="6"/>
      <c r="N486"/>
      <c r="S486" s="54"/>
    </row>
    <row r="487" spans="13:20" ht="21">
      <c r="N487"/>
      <c r="O487" s="3" t="s">
        <v>12</v>
      </c>
      <c r="P487" s="3"/>
      <c r="Q487" s="50">
        <f>SUM(Q489,S496)</f>
        <v>2210000</v>
      </c>
      <c r="R487" s="3" t="s">
        <v>13</v>
      </c>
      <c r="S487" s="54"/>
    </row>
    <row r="488" spans="13:20" ht="19.5">
      <c r="M488" s="21" t="s">
        <v>105</v>
      </c>
      <c r="N488"/>
      <c r="S488" s="54"/>
    </row>
    <row r="489" spans="13:20" ht="21">
      <c r="M489" s="6" t="s">
        <v>266</v>
      </c>
      <c r="N489" s="21" t="s">
        <v>106</v>
      </c>
      <c r="O489" s="6" t="s">
        <v>12</v>
      </c>
      <c r="P489" s="21"/>
      <c r="Q489" s="79">
        <f>SUM(S491:S493)</f>
        <v>2180000</v>
      </c>
      <c r="R489" s="17" t="s">
        <v>13</v>
      </c>
      <c r="S489" s="29"/>
      <c r="T489" s="167"/>
    </row>
    <row r="490" spans="13:20" ht="21">
      <c r="N490" s="6" t="s">
        <v>297</v>
      </c>
      <c r="S490" s="54"/>
      <c r="T490" s="167"/>
    </row>
    <row r="491" spans="13:20" ht="21">
      <c r="N491" s="6" t="s">
        <v>507</v>
      </c>
      <c r="R491" s="17" t="s">
        <v>12</v>
      </c>
      <c r="S491" s="47">
        <v>180000</v>
      </c>
      <c r="T491" s="167" t="s">
        <v>13</v>
      </c>
    </row>
    <row r="492" spans="13:20" ht="21">
      <c r="N492" s="6" t="s">
        <v>508</v>
      </c>
      <c r="R492" s="17" t="s">
        <v>12</v>
      </c>
      <c r="S492" s="47">
        <v>1100000</v>
      </c>
      <c r="T492" s="167" t="s">
        <v>13</v>
      </c>
    </row>
    <row r="493" spans="13:20" ht="21">
      <c r="N493" s="254" t="s">
        <v>509</v>
      </c>
      <c r="O493" s="254"/>
      <c r="P493" s="254"/>
      <c r="Q493" s="254"/>
      <c r="R493" s="17" t="s">
        <v>12</v>
      </c>
      <c r="S493" s="47">
        <v>900000</v>
      </c>
      <c r="T493" s="167" t="s">
        <v>13</v>
      </c>
    </row>
    <row r="494" spans="13:20" ht="19.5">
      <c r="M494" s="37" t="s">
        <v>107</v>
      </c>
      <c r="N494"/>
      <c r="S494" s="54"/>
    </row>
    <row r="495" spans="13:20" ht="19.5">
      <c r="M495" s="6" t="s">
        <v>85</v>
      </c>
      <c r="N495"/>
      <c r="S495" s="54"/>
    </row>
    <row r="496" spans="13:20" ht="21">
      <c r="M496" s="6" t="s">
        <v>267</v>
      </c>
      <c r="N496" s="21" t="s">
        <v>108</v>
      </c>
      <c r="Q496" s="17"/>
      <c r="R496" s="17" t="s">
        <v>12</v>
      </c>
      <c r="S496" s="29">
        <v>30000</v>
      </c>
      <c r="T496" s="167" t="s">
        <v>13</v>
      </c>
    </row>
    <row r="497" spans="13:19" ht="19.5">
      <c r="N497" s="6" t="s">
        <v>369</v>
      </c>
      <c r="S497" s="54"/>
    </row>
    <row r="498" spans="13:19" ht="19.5">
      <c r="M498" s="6" t="s">
        <v>370</v>
      </c>
      <c r="N498"/>
      <c r="S498" s="54"/>
    </row>
    <row r="499" spans="13:19" ht="19.5">
      <c r="M499" s="37" t="s">
        <v>271</v>
      </c>
      <c r="N499"/>
      <c r="S499" s="54"/>
    </row>
    <row r="500" spans="13:19" ht="19.5">
      <c r="M500" s="6" t="s">
        <v>109</v>
      </c>
      <c r="N500"/>
      <c r="S500" s="54"/>
    </row>
    <row r="501" spans="13:19">
      <c r="N501"/>
      <c r="S501" s="54"/>
    </row>
    <row r="502" spans="13:19">
      <c r="N502"/>
      <c r="S502" s="54"/>
    </row>
    <row r="503" spans="13:19">
      <c r="N503"/>
      <c r="S503" s="54"/>
    </row>
    <row r="504" spans="13:19">
      <c r="N504"/>
      <c r="S504" s="54"/>
    </row>
    <row r="505" spans="13:19">
      <c r="N505"/>
      <c r="S505" s="54"/>
    </row>
    <row r="506" spans="13:19">
      <c r="N506"/>
      <c r="S506" s="54"/>
    </row>
    <row r="507" spans="13:19">
      <c r="N507"/>
      <c r="S507" s="54"/>
    </row>
    <row r="508" spans="13:19">
      <c r="N508"/>
      <c r="S508" s="54"/>
    </row>
    <row r="509" spans="13:19">
      <c r="N509"/>
      <c r="S509" s="54"/>
    </row>
    <row r="510" spans="13:19">
      <c r="N510"/>
      <c r="S510" s="54"/>
    </row>
    <row r="511" spans="13:19">
      <c r="N511"/>
      <c r="S511" s="54"/>
    </row>
    <row r="512" spans="13:19">
      <c r="N512"/>
      <c r="S512" s="54"/>
    </row>
    <row r="513" spans="14:19">
      <c r="N513"/>
      <c r="S513" s="54"/>
    </row>
    <row r="514" spans="14:19">
      <c r="N514"/>
      <c r="S514" s="54"/>
    </row>
    <row r="515" spans="14:19">
      <c r="N515"/>
      <c r="S515" s="54"/>
    </row>
    <row r="516" spans="14:19">
      <c r="N516"/>
      <c r="S516" s="54"/>
    </row>
    <row r="517" spans="14:19">
      <c r="N517"/>
      <c r="S517" s="54"/>
    </row>
    <row r="518" spans="14:19">
      <c r="N518"/>
      <c r="S518" s="54"/>
    </row>
    <row r="519" spans="14:19">
      <c r="N519"/>
      <c r="S519" s="54"/>
    </row>
    <row r="520" spans="14:19">
      <c r="N520"/>
      <c r="S520" s="54"/>
    </row>
    <row r="521" spans="14:19">
      <c r="N521"/>
      <c r="S521" s="54"/>
    </row>
    <row r="522" spans="14:19">
      <c r="N522"/>
      <c r="S522" s="54"/>
    </row>
    <row r="523" spans="14:19">
      <c r="N523"/>
      <c r="S523" s="54"/>
    </row>
    <row r="524" spans="14:19">
      <c r="N524"/>
      <c r="S524" s="54"/>
    </row>
    <row r="525" spans="14:19">
      <c r="N525"/>
      <c r="S525" s="54"/>
    </row>
    <row r="526" spans="14:19">
      <c r="N526"/>
      <c r="S526" s="54"/>
    </row>
    <row r="527" spans="14:19">
      <c r="N527"/>
      <c r="S527" s="54"/>
    </row>
    <row r="528" spans="14:19">
      <c r="N528"/>
      <c r="S528" s="54"/>
    </row>
    <row r="529" spans="14:19">
      <c r="N529"/>
      <c r="S529" s="54"/>
    </row>
    <row r="530" spans="14:19">
      <c r="N530"/>
      <c r="S530" s="54"/>
    </row>
    <row r="531" spans="14:19">
      <c r="N531"/>
      <c r="S531" s="54"/>
    </row>
    <row r="532" spans="14:19">
      <c r="N532"/>
      <c r="S532" s="54"/>
    </row>
    <row r="533" spans="14:19">
      <c r="N533"/>
      <c r="S533" s="54"/>
    </row>
    <row r="534" spans="14:19">
      <c r="N534"/>
      <c r="S534" s="54"/>
    </row>
    <row r="535" spans="14:19">
      <c r="N535"/>
      <c r="S535" s="54"/>
    </row>
    <row r="536" spans="14:19">
      <c r="N536"/>
      <c r="S536" s="54"/>
    </row>
    <row r="537" spans="14:19">
      <c r="N537"/>
      <c r="S537" s="54"/>
    </row>
    <row r="538" spans="14:19">
      <c r="N538"/>
      <c r="S538" s="54"/>
    </row>
    <row r="539" spans="14:19">
      <c r="N539"/>
      <c r="S539" s="54"/>
    </row>
    <row r="540" spans="14:19">
      <c r="N540"/>
      <c r="S540" s="54"/>
    </row>
    <row r="541" spans="14:19">
      <c r="N541"/>
      <c r="S541" s="54"/>
    </row>
    <row r="542" spans="14:19">
      <c r="N542"/>
      <c r="S542" s="54"/>
    </row>
    <row r="543" spans="14:19">
      <c r="N543"/>
      <c r="S543" s="54"/>
    </row>
    <row r="544" spans="14:19">
      <c r="N544"/>
      <c r="S544" s="54"/>
    </row>
    <row r="545" spans="14:19">
      <c r="N545"/>
      <c r="S545" s="54"/>
    </row>
    <row r="546" spans="14:19">
      <c r="N546"/>
      <c r="S546" s="54"/>
    </row>
    <row r="547" spans="14:19">
      <c r="N547"/>
      <c r="S547" s="54"/>
    </row>
    <row r="548" spans="14:19">
      <c r="N548"/>
      <c r="S548" s="54"/>
    </row>
    <row r="549" spans="14:19">
      <c r="N549"/>
      <c r="S549" s="54"/>
    </row>
    <row r="550" spans="14:19">
      <c r="N550"/>
      <c r="S550" s="54"/>
    </row>
    <row r="551" spans="14:19">
      <c r="N551"/>
      <c r="S551" s="54"/>
    </row>
    <row r="552" spans="14:19">
      <c r="N552"/>
      <c r="S552" s="54"/>
    </row>
    <row r="553" spans="14:19">
      <c r="N553"/>
      <c r="S553" s="54"/>
    </row>
    <row r="554" spans="14:19">
      <c r="N554"/>
      <c r="S554" s="54"/>
    </row>
    <row r="555" spans="14:19">
      <c r="N555"/>
      <c r="S555" s="54"/>
    </row>
    <row r="556" spans="14:19">
      <c r="N556"/>
      <c r="S556" s="54"/>
    </row>
    <row r="557" spans="14:19">
      <c r="N557"/>
      <c r="S557" s="54"/>
    </row>
    <row r="558" spans="14:19">
      <c r="N558"/>
      <c r="S558" s="54"/>
    </row>
    <row r="559" spans="14:19">
      <c r="N559"/>
      <c r="S559" s="54"/>
    </row>
    <row r="560" spans="14:19">
      <c r="N560"/>
      <c r="S560" s="54"/>
    </row>
    <row r="561" spans="14:19">
      <c r="N561"/>
      <c r="S561" s="54"/>
    </row>
    <row r="562" spans="14:19">
      <c r="N562"/>
      <c r="S562" s="54"/>
    </row>
    <row r="563" spans="14:19">
      <c r="N563"/>
      <c r="S563" s="54"/>
    </row>
    <row r="564" spans="14:19">
      <c r="N564"/>
      <c r="S564" s="54"/>
    </row>
    <row r="565" spans="14:19">
      <c r="N565"/>
      <c r="S565" s="54"/>
    </row>
    <row r="566" spans="14:19">
      <c r="N566"/>
      <c r="S566" s="54"/>
    </row>
    <row r="567" spans="14:19">
      <c r="N567"/>
      <c r="S567" s="54"/>
    </row>
    <row r="568" spans="14:19">
      <c r="N568"/>
      <c r="S568" s="54"/>
    </row>
    <row r="569" spans="14:19">
      <c r="N569"/>
      <c r="S569" s="54"/>
    </row>
    <row r="570" spans="14:19">
      <c r="N570"/>
      <c r="S570" s="54"/>
    </row>
    <row r="571" spans="14:19">
      <c r="N571"/>
      <c r="S571" s="54"/>
    </row>
    <row r="572" spans="14:19">
      <c r="N572"/>
      <c r="S572" s="54"/>
    </row>
  </sheetData>
  <mergeCells count="14">
    <mergeCell ref="O376:P376"/>
    <mergeCell ref="N493:Q493"/>
    <mergeCell ref="D23:J23"/>
    <mergeCell ref="A3:J3"/>
    <mergeCell ref="A4:J4"/>
    <mergeCell ref="A5:J5"/>
    <mergeCell ref="A6:J6"/>
    <mergeCell ref="A7:J7"/>
    <mergeCell ref="B20:D20"/>
    <mergeCell ref="C24:J24"/>
    <mergeCell ref="C26:J26"/>
    <mergeCell ref="C27:J27"/>
    <mergeCell ref="D30:J30"/>
    <mergeCell ref="C31:J31"/>
  </mergeCells>
  <pageMargins left="0.78740157480314965" right="0.11811023622047245" top="0.74803149606299213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sqref="A1:K34"/>
    </sheetView>
  </sheetViews>
  <sheetFormatPr defaultRowHeight="21"/>
  <cols>
    <col min="1" max="1" width="3.75" style="85" customWidth="1"/>
    <col min="2" max="2" width="3.625" style="88" customWidth="1"/>
    <col min="3" max="3" width="2.5" style="85" customWidth="1"/>
    <col min="4" max="7" width="9" style="85"/>
    <col min="8" max="8" width="11.25" style="85" customWidth="1"/>
    <col min="9" max="9" width="6.375" style="85" customWidth="1"/>
    <col min="10" max="10" width="11.375" style="90" customWidth="1"/>
    <col min="11" max="11" width="6.875" style="85" customWidth="1"/>
    <col min="12" max="13" width="9" style="85"/>
    <col min="14" max="14" width="18.25" style="10" customWidth="1"/>
    <col min="15" max="15" width="20.5" style="10" customWidth="1"/>
    <col min="16" max="16384" width="9" style="85"/>
  </cols>
  <sheetData>
    <row r="1" spans="1:15" ht="21" customHeight="1">
      <c r="K1" s="1">
        <v>31</v>
      </c>
    </row>
    <row r="2" spans="1:15" ht="21" customHeight="1">
      <c r="K2" s="1"/>
    </row>
    <row r="3" spans="1:15" ht="11.25" customHeight="1">
      <c r="K3" s="1"/>
    </row>
    <row r="4" spans="1:15">
      <c r="A4" s="256" t="s">
        <v>703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5">
      <c r="A5" s="256" t="s">
        <v>273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N5" s="10">
        <v>10050000</v>
      </c>
      <c r="O5" s="10">
        <v>10177000</v>
      </c>
    </row>
    <row r="6" spans="1:15">
      <c r="A6" s="256" t="s">
        <v>274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N6" s="10">
        <v>1684000</v>
      </c>
      <c r="O6" s="10">
        <v>1684000</v>
      </c>
    </row>
    <row r="7" spans="1:15" ht="21.75" customHeight="1">
      <c r="E7" s="87"/>
      <c r="F7" s="86"/>
      <c r="G7" s="86"/>
      <c r="H7" s="86"/>
      <c r="I7" s="87"/>
      <c r="N7" s="10">
        <v>4543000</v>
      </c>
      <c r="O7" s="10">
        <v>4762000</v>
      </c>
    </row>
    <row r="8" spans="1:15">
      <c r="E8" s="87"/>
      <c r="F8" s="87"/>
      <c r="G8" s="87"/>
      <c r="H8" s="87"/>
      <c r="I8" s="87"/>
      <c r="N8" s="10">
        <v>2226000</v>
      </c>
      <c r="O8" s="10">
        <v>370000</v>
      </c>
    </row>
    <row r="9" spans="1:15">
      <c r="E9" s="87"/>
      <c r="F9" s="87"/>
      <c r="G9" s="87"/>
      <c r="N9" s="10">
        <v>380000</v>
      </c>
      <c r="O9" s="10">
        <v>2226000</v>
      </c>
    </row>
    <row r="10" spans="1:15">
      <c r="A10" s="3" t="s">
        <v>275</v>
      </c>
      <c r="G10" s="3" t="s">
        <v>12</v>
      </c>
      <c r="H10" s="50">
        <f>SUM(J12,J16,J17,J20,J22,J26,J29,J32)</f>
        <v>7968560</v>
      </c>
      <c r="I10" s="3" t="s">
        <v>13</v>
      </c>
      <c r="N10" s="10">
        <v>8767000</v>
      </c>
      <c r="O10" s="10">
        <v>8955000</v>
      </c>
    </row>
    <row r="11" spans="1:15">
      <c r="A11" s="3" t="s">
        <v>286</v>
      </c>
      <c r="I11" s="1"/>
      <c r="J11" s="29"/>
      <c r="K11" s="1"/>
      <c r="N11" s="10">
        <v>7252560</v>
      </c>
      <c r="O11" s="10">
        <v>7968560</v>
      </c>
    </row>
    <row r="12" spans="1:15">
      <c r="B12" s="78">
        <v>1.1000000000000001</v>
      </c>
      <c r="C12" s="21" t="s">
        <v>279</v>
      </c>
      <c r="I12" s="1" t="s">
        <v>12</v>
      </c>
      <c r="J12" s="29">
        <v>273560</v>
      </c>
      <c r="K12" s="83" t="s">
        <v>13</v>
      </c>
      <c r="N12" s="29">
        <f>SUM(N5:N11)</f>
        <v>34902560</v>
      </c>
      <c r="O12" s="29">
        <f>SUM(O5:O11)</f>
        <v>36142560</v>
      </c>
    </row>
    <row r="13" spans="1:15">
      <c r="C13" s="6" t="s">
        <v>281</v>
      </c>
    </row>
    <row r="14" spans="1:15">
      <c r="C14" s="254" t="s">
        <v>280</v>
      </c>
      <c r="D14" s="254"/>
    </row>
    <row r="15" spans="1:15">
      <c r="B15" s="78">
        <v>1.2</v>
      </c>
      <c r="C15" s="21" t="s">
        <v>731</v>
      </c>
    </row>
    <row r="16" spans="1:15">
      <c r="B16" s="78"/>
      <c r="C16" s="21" t="s">
        <v>282</v>
      </c>
      <c r="H16" s="1"/>
      <c r="I16" s="1" t="s">
        <v>12</v>
      </c>
      <c r="J16" s="29">
        <v>180000</v>
      </c>
      <c r="K16" s="83" t="s">
        <v>13</v>
      </c>
    </row>
    <row r="17" spans="1:12">
      <c r="B17" s="78">
        <v>1.3</v>
      </c>
      <c r="C17" s="82" t="s">
        <v>289</v>
      </c>
      <c r="I17" s="1" t="s">
        <v>12</v>
      </c>
      <c r="J17" s="29">
        <v>100000</v>
      </c>
      <c r="K17" s="122" t="s">
        <v>13</v>
      </c>
      <c r="L17" s="83"/>
    </row>
    <row r="18" spans="1:12">
      <c r="C18" s="81" t="s">
        <v>278</v>
      </c>
      <c r="J18" s="85"/>
      <c r="K18" s="90"/>
    </row>
    <row r="19" spans="1:12">
      <c r="C19" s="89" t="s">
        <v>654</v>
      </c>
      <c r="J19" s="85"/>
      <c r="K19" s="90"/>
    </row>
    <row r="20" spans="1:12">
      <c r="B20" s="78">
        <v>1.4</v>
      </c>
      <c r="C20" s="222" t="s">
        <v>843</v>
      </c>
      <c r="I20" s="1" t="s">
        <v>12</v>
      </c>
      <c r="J20" s="29">
        <v>60000</v>
      </c>
      <c r="K20" s="220" t="s">
        <v>13</v>
      </c>
    </row>
    <row r="21" spans="1:12">
      <c r="C21" s="218" t="s">
        <v>844</v>
      </c>
      <c r="H21" s="89" t="s">
        <v>654</v>
      </c>
      <c r="J21" s="85"/>
      <c r="K21" s="90"/>
    </row>
    <row r="22" spans="1:12">
      <c r="A22" s="3" t="s">
        <v>285</v>
      </c>
      <c r="I22" s="1" t="s">
        <v>12</v>
      </c>
      <c r="J22" s="29">
        <v>580000</v>
      </c>
      <c r="K22" s="83" t="s">
        <v>13</v>
      </c>
    </row>
    <row r="23" spans="1:12">
      <c r="B23" s="85"/>
      <c r="C23" s="286" t="s">
        <v>283</v>
      </c>
      <c r="D23" s="286"/>
      <c r="E23" s="286"/>
      <c r="F23" s="286"/>
      <c r="G23" s="286"/>
      <c r="H23" s="286"/>
      <c r="I23" s="286"/>
      <c r="J23" s="286"/>
      <c r="K23" s="286"/>
    </row>
    <row r="24" spans="1:12">
      <c r="B24" s="6" t="s">
        <v>655</v>
      </c>
      <c r="C24" s="81"/>
    </row>
    <row r="25" spans="1:12">
      <c r="A25" s="21" t="s">
        <v>284</v>
      </c>
    </row>
    <row r="26" spans="1:12">
      <c r="A26" s="21"/>
      <c r="B26" s="188">
        <v>3.1</v>
      </c>
      <c r="C26" s="190" t="s">
        <v>733</v>
      </c>
      <c r="I26" s="1" t="s">
        <v>12</v>
      </c>
      <c r="J26" s="29">
        <v>5000000</v>
      </c>
      <c r="K26" s="189" t="s">
        <v>13</v>
      </c>
    </row>
    <row r="27" spans="1:12">
      <c r="A27" s="21"/>
      <c r="B27" s="85"/>
      <c r="C27" s="188" t="s">
        <v>734</v>
      </c>
    </row>
    <row r="28" spans="1:12">
      <c r="A28" s="21"/>
      <c r="B28" s="188" t="s">
        <v>287</v>
      </c>
    </row>
    <row r="29" spans="1:12">
      <c r="B29" s="81">
        <v>3.2</v>
      </c>
      <c r="C29" s="140" t="s">
        <v>276</v>
      </c>
      <c r="I29" s="1" t="s">
        <v>12</v>
      </c>
      <c r="J29" s="29">
        <v>1725000</v>
      </c>
      <c r="K29" s="83" t="s">
        <v>13</v>
      </c>
    </row>
    <row r="30" spans="1:12">
      <c r="B30" s="85"/>
      <c r="C30" s="188" t="s">
        <v>732</v>
      </c>
    </row>
    <row r="31" spans="1:12">
      <c r="B31" s="81" t="s">
        <v>287</v>
      </c>
    </row>
    <row r="32" spans="1:12">
      <c r="B32" s="7">
        <v>3.3</v>
      </c>
      <c r="C32" s="140" t="s">
        <v>277</v>
      </c>
      <c r="I32" s="1" t="s">
        <v>12</v>
      </c>
      <c r="J32" s="29">
        <v>50000</v>
      </c>
      <c r="K32" s="83" t="s">
        <v>13</v>
      </c>
    </row>
    <row r="33" spans="2:3">
      <c r="C33" s="81" t="s">
        <v>288</v>
      </c>
    </row>
    <row r="34" spans="2:3">
      <c r="B34" s="81" t="s">
        <v>287</v>
      </c>
    </row>
  </sheetData>
  <mergeCells count="5">
    <mergeCell ref="C14:D14"/>
    <mergeCell ref="A4:K4"/>
    <mergeCell ref="A5:K5"/>
    <mergeCell ref="A6:K6"/>
    <mergeCell ref="C23:K23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1"/>
  <sheetViews>
    <sheetView topLeftCell="A22" workbookViewId="0">
      <selection activeCell="A3" sqref="A3:B3"/>
    </sheetView>
  </sheetViews>
  <sheetFormatPr defaultRowHeight="21"/>
  <cols>
    <col min="1" max="2" width="10.125" style="72" customWidth="1"/>
    <col min="3" max="3" width="11.375" style="72" customWidth="1"/>
    <col min="4" max="4" width="11.875" style="197" customWidth="1"/>
    <col min="5" max="5" width="10.875" style="72" bestFit="1" customWidth="1"/>
    <col min="6" max="8" width="9" style="197"/>
    <col min="9" max="9" width="10.875" style="197" customWidth="1"/>
    <col min="10" max="10" width="13.125" style="72" customWidth="1"/>
    <col min="11" max="16384" width="9" style="197"/>
  </cols>
  <sheetData>
    <row r="1" spans="1:10">
      <c r="A1" s="202"/>
      <c r="B1" s="202"/>
      <c r="C1" s="202"/>
      <c r="D1" s="202"/>
      <c r="E1" s="202"/>
      <c r="F1" s="202"/>
      <c r="G1" s="196"/>
      <c r="H1" s="196"/>
      <c r="I1" s="196"/>
    </row>
    <row r="2" spans="1:10">
      <c r="A2" s="201"/>
      <c r="B2" s="201"/>
      <c r="C2" s="201"/>
      <c r="D2" s="201"/>
      <c r="E2" s="201"/>
      <c r="F2" s="201"/>
      <c r="G2" s="198"/>
      <c r="H2" s="198"/>
      <c r="I2" s="198"/>
    </row>
    <row r="3" spans="1:10">
      <c r="A3" s="200"/>
      <c r="B3" s="200"/>
      <c r="J3" s="199"/>
    </row>
    <row r="10" spans="1:10">
      <c r="C10" s="73"/>
      <c r="J10" s="73"/>
    </row>
    <row r="13" spans="1:10">
      <c r="B13" s="73"/>
    </row>
    <row r="19" spans="1:3">
      <c r="B19" s="73"/>
    </row>
    <row r="22" spans="1:3">
      <c r="A22" s="73"/>
      <c r="B22" s="73"/>
    </row>
    <row r="25" spans="1:3">
      <c r="C25" s="73"/>
    </row>
    <row r="34" spans="3:9">
      <c r="C34" s="287"/>
      <c r="D34" s="287"/>
    </row>
    <row r="35" spans="3:9">
      <c r="E35" s="200"/>
      <c r="F35" s="201"/>
      <c r="G35" s="201"/>
      <c r="H35" s="201"/>
      <c r="I35" s="201"/>
    </row>
    <row r="50" spans="1:5">
      <c r="E50" s="73"/>
    </row>
    <row r="59" spans="1:5">
      <c r="A59" s="73"/>
      <c r="B59" s="73"/>
    </row>
    <row r="71" spans="1:2">
      <c r="A71" s="73"/>
      <c r="B71" s="73"/>
    </row>
  </sheetData>
  <mergeCells count="1">
    <mergeCell ref="C34:D3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1"/>
  <sheetViews>
    <sheetView topLeftCell="A15" workbookViewId="0">
      <selection activeCell="G26" sqref="G26"/>
    </sheetView>
  </sheetViews>
  <sheetFormatPr defaultRowHeight="21"/>
  <cols>
    <col min="1" max="1" width="12.25" style="10" customWidth="1"/>
    <col min="2" max="3" width="11.125" style="10" customWidth="1"/>
    <col min="4" max="4" width="10.625" style="10" customWidth="1"/>
    <col min="5" max="5" width="11" style="10" customWidth="1"/>
    <col min="6" max="6" width="12" style="10" customWidth="1"/>
    <col min="7" max="7" width="11.375" style="10" customWidth="1"/>
    <col min="8" max="8" width="13" style="10" customWidth="1"/>
    <col min="9" max="9" width="9" style="1"/>
    <col min="10" max="10" width="12" style="1" customWidth="1"/>
    <col min="11" max="16384" width="9" style="1"/>
  </cols>
  <sheetData>
    <row r="1" spans="1:8">
      <c r="A1" s="256" t="s">
        <v>540</v>
      </c>
      <c r="B1" s="256"/>
      <c r="C1" s="288" t="s">
        <v>387</v>
      </c>
      <c r="D1" s="288"/>
      <c r="E1" s="288" t="s">
        <v>388</v>
      </c>
      <c r="F1" s="288"/>
      <c r="G1" s="288" t="s">
        <v>541</v>
      </c>
      <c r="H1" s="288"/>
    </row>
    <row r="2" spans="1:8">
      <c r="A2" s="195" t="s">
        <v>538</v>
      </c>
      <c r="B2" s="195" t="s">
        <v>539</v>
      </c>
      <c r="C2" s="195" t="s">
        <v>538</v>
      </c>
      <c r="D2" s="195" t="s">
        <v>539</v>
      </c>
      <c r="E2" s="195" t="s">
        <v>538</v>
      </c>
      <c r="F2" s="195" t="s">
        <v>539</v>
      </c>
      <c r="G2" s="195" t="s">
        <v>538</v>
      </c>
      <c r="H2" s="195" t="s">
        <v>539</v>
      </c>
    </row>
    <row r="3" spans="1:8">
      <c r="A3" s="72">
        <v>6440000</v>
      </c>
      <c r="B3" s="72">
        <v>400000</v>
      </c>
      <c r="C3" s="72">
        <v>1140000</v>
      </c>
      <c r="D3" s="72">
        <v>100000</v>
      </c>
      <c r="E3" s="72">
        <v>875000</v>
      </c>
      <c r="F3" s="73">
        <v>3100000</v>
      </c>
      <c r="G3" s="72">
        <v>1060000</v>
      </c>
      <c r="H3" s="72">
        <v>30000</v>
      </c>
    </row>
    <row r="4" spans="1:8">
      <c r="A4" s="72">
        <v>230000</v>
      </c>
      <c r="B4" s="72">
        <v>90000</v>
      </c>
      <c r="C4" s="72">
        <v>10000</v>
      </c>
      <c r="D4" s="72"/>
      <c r="E4" s="72">
        <v>30000</v>
      </c>
      <c r="F4" s="72">
        <v>80000</v>
      </c>
      <c r="G4" s="72">
        <v>0</v>
      </c>
      <c r="H4" s="72">
        <v>240000</v>
      </c>
    </row>
    <row r="5" spans="1:8" ht="21.75" thickBot="1">
      <c r="A5" s="72">
        <v>150000</v>
      </c>
      <c r="B5" s="72">
        <v>50000</v>
      </c>
      <c r="C5" s="72">
        <v>20000</v>
      </c>
      <c r="D5" s="72"/>
      <c r="E5" s="72">
        <v>50000</v>
      </c>
      <c r="F5" s="208">
        <v>100000</v>
      </c>
      <c r="G5" s="72">
        <v>20000</v>
      </c>
      <c r="H5" s="72"/>
    </row>
    <row r="6" spans="1:8" ht="22.5" thickTop="1" thickBot="1">
      <c r="A6" s="72">
        <v>0</v>
      </c>
      <c r="B6" s="72">
        <v>110000</v>
      </c>
      <c r="C6" s="72">
        <v>50000</v>
      </c>
      <c r="D6" s="72"/>
      <c r="E6" s="72">
        <v>108000</v>
      </c>
      <c r="F6" s="209">
        <f>SUM(F3:F5)</f>
        <v>3280000</v>
      </c>
      <c r="G6" s="72">
        <v>50000</v>
      </c>
      <c r="H6" s="72">
        <v>100000</v>
      </c>
    </row>
    <row r="7" spans="1:8" ht="21.75" thickTop="1">
      <c r="A7" s="72">
        <v>84000</v>
      </c>
      <c r="B7" s="72">
        <v>30000</v>
      </c>
      <c r="C7" s="72">
        <v>216000</v>
      </c>
      <c r="D7" s="72"/>
      <c r="E7" s="72">
        <v>20000</v>
      </c>
      <c r="F7" s="72"/>
      <c r="G7" s="72">
        <v>50000</v>
      </c>
      <c r="H7" s="72">
        <v>30000</v>
      </c>
    </row>
    <row r="8" spans="1:8" ht="21.75" thickBot="1">
      <c r="A8" s="72">
        <v>108000</v>
      </c>
      <c r="B8" s="72">
        <v>100000</v>
      </c>
      <c r="C8" s="72">
        <v>30000</v>
      </c>
      <c r="D8" s="72"/>
      <c r="E8" s="72">
        <v>140000</v>
      </c>
      <c r="F8" s="72"/>
      <c r="G8" s="72">
        <v>50000</v>
      </c>
      <c r="H8" s="192">
        <f>SUM(H3:H7)</f>
        <v>400000</v>
      </c>
    </row>
    <row r="9" spans="1:8" ht="21.75" thickTop="1">
      <c r="A9" s="72">
        <v>108000</v>
      </c>
      <c r="B9" s="72">
        <v>140000</v>
      </c>
      <c r="C9" s="72">
        <v>38000</v>
      </c>
      <c r="D9" s="72"/>
      <c r="E9" s="72">
        <v>40000</v>
      </c>
      <c r="F9" s="72"/>
      <c r="G9" s="72">
        <v>216000</v>
      </c>
      <c r="H9" s="72"/>
    </row>
    <row r="10" spans="1:8">
      <c r="A10" s="72">
        <v>10000</v>
      </c>
      <c r="B10" s="72"/>
      <c r="C10" s="163">
        <v>80000</v>
      </c>
      <c r="D10" s="72"/>
      <c r="E10" s="72"/>
      <c r="F10" s="72"/>
      <c r="G10" s="72">
        <v>100000</v>
      </c>
      <c r="H10" s="72"/>
    </row>
    <row r="11" spans="1:8" ht="21.75" thickBot="1">
      <c r="A11" s="72">
        <v>10000</v>
      </c>
      <c r="B11" s="72"/>
      <c r="C11" s="127">
        <f>SUM(C3:C10)</f>
        <v>1584000</v>
      </c>
      <c r="D11" s="192">
        <f>SUM(D3:D10)</f>
        <v>100000</v>
      </c>
      <c r="E11" s="72"/>
      <c r="F11" s="72"/>
      <c r="G11" s="72">
        <v>20000</v>
      </c>
      <c r="H11" s="72"/>
    </row>
    <row r="12" spans="1:8" ht="21.75" thickTop="1">
      <c r="A12" s="72">
        <v>10000</v>
      </c>
      <c r="B12" s="163"/>
      <c r="C12" s="72"/>
      <c r="D12" s="72"/>
      <c r="E12" s="72"/>
      <c r="F12" s="73"/>
      <c r="G12" s="72">
        <v>260000</v>
      </c>
      <c r="H12" s="72"/>
    </row>
    <row r="13" spans="1:8" ht="21.75" thickBot="1">
      <c r="A13" s="72">
        <v>150000</v>
      </c>
      <c r="B13" s="127">
        <f>SUM(B3:B12)</f>
        <v>920000</v>
      </c>
      <c r="C13" s="72"/>
      <c r="D13" s="72"/>
      <c r="E13" s="163"/>
      <c r="F13" s="72"/>
      <c r="G13" s="72"/>
      <c r="H13" s="72"/>
    </row>
    <row r="14" spans="1:8" ht="22.5" thickTop="1" thickBot="1">
      <c r="A14" s="72">
        <v>50000</v>
      </c>
      <c r="B14" s="72"/>
      <c r="C14" s="72"/>
      <c r="D14" s="72"/>
      <c r="E14" s="127">
        <f>SUM(E3:E13)</f>
        <v>1263000</v>
      </c>
      <c r="F14" s="72"/>
      <c r="G14" s="72"/>
      <c r="H14" s="72"/>
    </row>
    <row r="15" spans="1:8" ht="21.75" thickTop="1">
      <c r="A15" s="72">
        <v>10000</v>
      </c>
      <c r="B15" s="72"/>
      <c r="C15" s="72"/>
      <c r="D15" s="72"/>
      <c r="E15" s="72"/>
      <c r="F15" s="72"/>
      <c r="G15" s="72"/>
      <c r="H15" s="72"/>
    </row>
    <row r="16" spans="1:8">
      <c r="A16" s="72">
        <v>40000</v>
      </c>
      <c r="B16" s="72"/>
      <c r="C16" s="73"/>
      <c r="D16" s="72"/>
      <c r="E16" s="72"/>
      <c r="F16" s="72"/>
      <c r="G16" s="72">
        <v>0</v>
      </c>
      <c r="H16" s="72"/>
    </row>
    <row r="17" spans="1:8">
      <c r="A17" s="72">
        <v>40000</v>
      </c>
      <c r="B17" s="72"/>
      <c r="C17" s="72"/>
      <c r="D17" s="72"/>
      <c r="E17" s="73"/>
      <c r="F17" s="72"/>
      <c r="G17" s="163">
        <v>0</v>
      </c>
      <c r="H17" s="72"/>
    </row>
    <row r="18" spans="1:8" ht="21.75" thickBot="1">
      <c r="A18" s="72">
        <v>50000</v>
      </c>
      <c r="B18" s="72"/>
      <c r="C18" s="72"/>
      <c r="D18" s="72"/>
      <c r="E18" s="72"/>
      <c r="F18" s="72"/>
      <c r="G18" s="127">
        <f>SUM(G3:G17)</f>
        <v>1826000</v>
      </c>
      <c r="H18" s="72"/>
    </row>
    <row r="19" spans="1:8" ht="21.75" thickTop="1">
      <c r="A19" s="72">
        <v>50000</v>
      </c>
      <c r="B19" s="72"/>
      <c r="C19" s="291"/>
      <c r="D19" s="291"/>
      <c r="E19" s="72"/>
      <c r="F19" s="72"/>
      <c r="G19" s="72"/>
      <c r="H19" s="72"/>
    </row>
    <row r="20" spans="1:8">
      <c r="A20" s="72">
        <v>150000</v>
      </c>
      <c r="B20" s="73"/>
      <c r="C20" s="73"/>
      <c r="D20" s="72"/>
      <c r="E20" s="72"/>
      <c r="F20" s="72"/>
      <c r="G20" s="73"/>
      <c r="H20" s="72"/>
    </row>
    <row r="21" spans="1:8">
      <c r="A21" s="72">
        <v>120000</v>
      </c>
      <c r="B21" s="72"/>
      <c r="C21" s="72"/>
      <c r="D21" s="72"/>
      <c r="E21" s="72"/>
      <c r="F21" s="72"/>
      <c r="G21" s="72"/>
      <c r="H21" s="72"/>
    </row>
    <row r="22" spans="1:8">
      <c r="A22" s="72">
        <v>170000</v>
      </c>
      <c r="B22" s="72"/>
      <c r="C22" s="72"/>
      <c r="D22" s="72"/>
      <c r="E22" s="193" t="s">
        <v>538</v>
      </c>
      <c r="F22" s="193" t="s">
        <v>539</v>
      </c>
      <c r="G22" s="72"/>
      <c r="H22" s="72"/>
    </row>
    <row r="23" spans="1:8">
      <c r="A23" s="72">
        <v>40000</v>
      </c>
      <c r="B23" s="72"/>
      <c r="C23" s="72"/>
      <c r="D23" s="72"/>
      <c r="E23" s="73">
        <f>A34+C11+E14+G18+A47+C57+E44</f>
        <v>16932560</v>
      </c>
      <c r="F23" s="73">
        <f>B13+D11+F6+H8+B45+D50+F44</f>
        <v>17970000</v>
      </c>
      <c r="G23" s="72">
        <f>SUM(E23:F23)</f>
        <v>34902560</v>
      </c>
      <c r="H23" s="72"/>
    </row>
    <row r="24" spans="1:8">
      <c r="A24" s="72">
        <v>150000</v>
      </c>
      <c r="B24" s="72"/>
      <c r="C24" s="72"/>
      <c r="D24" s="72"/>
      <c r="E24" s="72"/>
      <c r="F24" s="72"/>
      <c r="G24" s="73"/>
      <c r="H24" s="72"/>
    </row>
    <row r="25" spans="1:8">
      <c r="A25" s="72">
        <v>900000</v>
      </c>
      <c r="B25" s="72"/>
      <c r="C25" s="72"/>
      <c r="D25" s="72"/>
      <c r="E25" s="72"/>
      <c r="F25" s="72"/>
      <c r="G25" s="72"/>
      <c r="H25" s="72"/>
    </row>
    <row r="26" spans="1:8">
      <c r="A26" s="72">
        <v>40000</v>
      </c>
      <c r="B26" s="72"/>
      <c r="C26" s="72"/>
      <c r="D26" s="72"/>
      <c r="E26" s="72"/>
      <c r="F26" s="72"/>
      <c r="G26" s="72"/>
      <c r="H26" s="72"/>
    </row>
    <row r="27" spans="1:8">
      <c r="A27" s="72">
        <v>20000</v>
      </c>
      <c r="B27" s="72"/>
      <c r="C27" s="72"/>
      <c r="D27" s="72"/>
      <c r="E27" s="72"/>
      <c r="F27" s="72"/>
      <c r="G27" s="72"/>
      <c r="H27" s="72"/>
    </row>
    <row r="28" spans="1:8">
      <c r="A28" s="72"/>
      <c r="B28" s="72"/>
      <c r="C28" s="72"/>
      <c r="D28" s="72"/>
      <c r="E28" s="72"/>
      <c r="F28" s="72"/>
      <c r="G28" s="72"/>
      <c r="H28" s="72"/>
    </row>
    <row r="29" spans="1:8">
      <c r="A29" s="72"/>
      <c r="B29" s="72"/>
      <c r="C29" s="72"/>
      <c r="D29" s="72"/>
      <c r="E29" s="73"/>
      <c r="F29" s="73"/>
      <c r="G29" s="73"/>
      <c r="H29" s="72"/>
    </row>
    <row r="30" spans="1:8">
      <c r="A30" s="72"/>
      <c r="B30" s="72"/>
      <c r="C30" s="73"/>
      <c r="D30" s="72"/>
      <c r="E30" s="72"/>
      <c r="F30" s="72"/>
      <c r="G30" s="72"/>
      <c r="H30" s="72"/>
    </row>
    <row r="31" spans="1:8">
      <c r="A31" s="72"/>
      <c r="B31" s="72"/>
      <c r="C31" s="72"/>
      <c r="D31" s="72"/>
      <c r="E31" s="73"/>
      <c r="F31" s="72"/>
      <c r="G31" s="72"/>
      <c r="H31" s="72"/>
    </row>
    <row r="32" spans="1:8">
      <c r="A32" s="72"/>
      <c r="B32" s="72"/>
      <c r="C32" s="72"/>
      <c r="D32" s="72"/>
      <c r="E32" s="72"/>
      <c r="F32" s="72"/>
      <c r="G32" s="72"/>
      <c r="H32" s="72"/>
    </row>
    <row r="33" spans="1:8">
      <c r="A33" s="163"/>
      <c r="B33" s="72"/>
      <c r="C33" s="73"/>
      <c r="D33" s="72"/>
      <c r="E33" s="73"/>
      <c r="F33" s="72"/>
      <c r="G33" s="72"/>
      <c r="H33" s="72"/>
    </row>
    <row r="34" spans="1:8" ht="21.75" thickBot="1">
      <c r="A34" s="127">
        <f>SUM(A3:A33)</f>
        <v>9130000</v>
      </c>
      <c r="B34" s="72"/>
      <c r="C34" s="72"/>
      <c r="D34" s="72"/>
      <c r="E34" s="72"/>
      <c r="F34" s="72"/>
      <c r="G34" s="72"/>
      <c r="H34" s="72"/>
    </row>
    <row r="35" spans="1:8" ht="21.75" thickTop="1">
      <c r="A35" s="72"/>
      <c r="B35" s="72"/>
      <c r="C35" s="72"/>
      <c r="D35" s="72"/>
      <c r="E35" s="72"/>
      <c r="F35" s="72"/>
      <c r="G35" s="72"/>
      <c r="H35" s="72"/>
    </row>
    <row r="36" spans="1:8">
      <c r="A36" s="72"/>
      <c r="B36" s="72"/>
      <c r="C36" s="72"/>
      <c r="D36" s="72"/>
      <c r="E36" s="72"/>
      <c r="F36" s="72"/>
      <c r="G36" s="72"/>
      <c r="H36" s="72"/>
    </row>
    <row r="37" spans="1:8">
      <c r="A37" s="72"/>
      <c r="B37" s="72"/>
      <c r="C37" s="73"/>
      <c r="D37" s="73"/>
      <c r="E37" s="72"/>
      <c r="F37" s="72"/>
      <c r="G37" s="72"/>
      <c r="H37" s="72"/>
    </row>
    <row r="38" spans="1:8">
      <c r="A38" s="73"/>
      <c r="B38" s="72"/>
      <c r="C38" s="72"/>
      <c r="D38" s="73"/>
      <c r="E38" s="72"/>
      <c r="F38" s="73"/>
      <c r="G38" s="72"/>
      <c r="H38" s="73"/>
    </row>
    <row r="39" spans="1:8">
      <c r="A39" s="257" t="s">
        <v>251</v>
      </c>
      <c r="B39" s="257"/>
      <c r="C39" s="289" t="s">
        <v>542</v>
      </c>
      <c r="D39" s="289"/>
      <c r="E39" s="290" t="s">
        <v>280</v>
      </c>
      <c r="F39" s="290"/>
    </row>
    <row r="40" spans="1:8">
      <c r="A40" s="194" t="s">
        <v>538</v>
      </c>
      <c r="B40" s="194" t="s">
        <v>539</v>
      </c>
      <c r="C40" s="194" t="s">
        <v>538</v>
      </c>
      <c r="D40" s="194" t="s">
        <v>539</v>
      </c>
      <c r="E40" s="194" t="s">
        <v>538</v>
      </c>
      <c r="F40" s="194" t="s">
        <v>539</v>
      </c>
      <c r="G40" s="162" t="s">
        <v>538</v>
      </c>
      <c r="H40" s="162" t="s">
        <v>539</v>
      </c>
    </row>
    <row r="41" spans="1:8">
      <c r="A41" s="72">
        <v>170000</v>
      </c>
      <c r="B41" s="72">
        <v>20000</v>
      </c>
      <c r="C41" s="72">
        <v>780000</v>
      </c>
      <c r="D41" s="72">
        <v>1600000</v>
      </c>
      <c r="E41" s="72">
        <v>272560</v>
      </c>
      <c r="F41" s="72">
        <v>5000000</v>
      </c>
    </row>
    <row r="42" spans="1:8">
      <c r="A42" s="72">
        <v>10000</v>
      </c>
      <c r="B42" s="72">
        <v>110000</v>
      </c>
      <c r="C42" s="72">
        <v>10000</v>
      </c>
      <c r="D42" s="72">
        <v>150000</v>
      </c>
      <c r="E42" s="72">
        <v>180000</v>
      </c>
      <c r="F42" s="72">
        <v>1350000</v>
      </c>
    </row>
    <row r="43" spans="1:8">
      <c r="A43" s="72">
        <v>40000</v>
      </c>
      <c r="B43" s="72"/>
      <c r="C43" s="72">
        <v>50000</v>
      </c>
      <c r="D43" s="72">
        <v>60000</v>
      </c>
      <c r="E43" s="163">
        <v>400000</v>
      </c>
      <c r="F43" s="163">
        <v>50000</v>
      </c>
    </row>
    <row r="44" spans="1:8" ht="21.75" thickBot="1">
      <c r="A44" s="72">
        <v>10000</v>
      </c>
      <c r="B44" s="163"/>
      <c r="C44" s="72">
        <v>168000</v>
      </c>
      <c r="D44" s="72">
        <v>1160000</v>
      </c>
      <c r="E44" s="127">
        <f>SUM(E41:E43)</f>
        <v>852560</v>
      </c>
      <c r="F44" s="127">
        <f>SUM(F41:F43)</f>
        <v>6400000</v>
      </c>
    </row>
    <row r="45" spans="1:8" ht="22.5" thickTop="1" thickBot="1">
      <c r="A45" s="72">
        <v>20000</v>
      </c>
      <c r="B45" s="127">
        <f>SUM(B41:B44)</f>
        <v>130000</v>
      </c>
      <c r="C45" s="72">
        <v>168000</v>
      </c>
      <c r="D45" s="72">
        <v>50000</v>
      </c>
      <c r="E45" s="73"/>
      <c r="F45" s="72"/>
    </row>
    <row r="46" spans="1:8" ht="21.75" thickTop="1">
      <c r="A46" s="163">
        <v>0</v>
      </c>
      <c r="B46" s="72"/>
      <c r="C46" s="72">
        <v>216000</v>
      </c>
      <c r="D46" s="72">
        <v>70000</v>
      </c>
      <c r="E46" s="72"/>
      <c r="F46" s="72"/>
    </row>
    <row r="47" spans="1:8" ht="21.75" thickBot="1">
      <c r="A47" s="127">
        <f>SUM(A41:A46)</f>
        <v>250000</v>
      </c>
      <c r="B47" s="72"/>
      <c r="C47" s="72">
        <v>50000</v>
      </c>
      <c r="D47" s="72">
        <v>70000</v>
      </c>
      <c r="E47" s="72"/>
      <c r="F47" s="72"/>
    </row>
    <row r="48" spans="1:8" ht="21.75" thickTop="1">
      <c r="A48" s="72"/>
      <c r="B48" s="72"/>
      <c r="C48" s="72">
        <v>5000</v>
      </c>
      <c r="D48" s="72">
        <v>1400000</v>
      </c>
      <c r="E48" s="72"/>
      <c r="F48" s="72"/>
    </row>
    <row r="49" spans="1:11">
      <c r="A49" s="73"/>
      <c r="B49" s="72"/>
      <c r="C49" s="72">
        <v>80000</v>
      </c>
      <c r="D49" s="163">
        <v>2180000</v>
      </c>
      <c r="E49" s="72"/>
      <c r="F49" s="72"/>
    </row>
    <row r="50" spans="1:11" ht="21.75" thickBot="1">
      <c r="A50" s="72"/>
      <c r="B50" s="72"/>
      <c r="C50" s="72">
        <v>80000</v>
      </c>
      <c r="D50" s="127">
        <f>SUM(D41:D49)</f>
        <v>6740000</v>
      </c>
      <c r="E50" s="72"/>
      <c r="F50" s="72"/>
    </row>
    <row r="51" spans="1:11" ht="21.75" thickTop="1">
      <c r="A51" s="72"/>
      <c r="B51" s="72"/>
      <c r="C51" s="72">
        <v>100000</v>
      </c>
      <c r="D51" s="72"/>
      <c r="E51" s="72"/>
      <c r="F51" s="72"/>
    </row>
    <row r="52" spans="1:11">
      <c r="A52" s="72"/>
      <c r="B52" s="72"/>
      <c r="C52" s="72">
        <v>100000</v>
      </c>
      <c r="D52" s="72"/>
      <c r="E52" s="72"/>
      <c r="F52" s="72"/>
    </row>
    <row r="53" spans="1:11">
      <c r="A53" s="72"/>
      <c r="B53" s="72"/>
      <c r="C53" s="72">
        <v>100000</v>
      </c>
      <c r="D53" s="72"/>
      <c r="E53" s="72"/>
      <c r="F53" s="72"/>
    </row>
    <row r="54" spans="1:11">
      <c r="A54" s="72"/>
      <c r="B54" s="72"/>
      <c r="C54" s="72">
        <v>20000</v>
      </c>
      <c r="D54" s="72"/>
      <c r="E54" s="72"/>
      <c r="F54" s="72"/>
    </row>
    <row r="55" spans="1:11">
      <c r="A55" s="72"/>
      <c r="B55" s="72"/>
      <c r="C55" s="72">
        <v>90000</v>
      </c>
      <c r="D55" s="72"/>
      <c r="E55" s="72"/>
      <c r="F55" s="72"/>
    </row>
    <row r="56" spans="1:11">
      <c r="A56" s="72"/>
      <c r="B56" s="72"/>
      <c r="C56" s="72">
        <v>10000</v>
      </c>
      <c r="D56" s="72"/>
      <c r="E56" s="72"/>
      <c r="F56" s="72"/>
    </row>
    <row r="57" spans="1:11" ht="21.75" thickBot="1">
      <c r="A57" s="72"/>
      <c r="B57" s="72"/>
      <c r="C57" s="127">
        <f>SUM(C41:C56)</f>
        <v>2027000</v>
      </c>
      <c r="D57" s="72"/>
      <c r="E57" s="72"/>
      <c r="F57" s="72"/>
      <c r="G57" s="164"/>
      <c r="H57" s="164"/>
    </row>
    <row r="58" spans="1:11" ht="21.75" thickTop="1">
      <c r="A58" s="72"/>
      <c r="B58" s="72"/>
      <c r="C58" s="73"/>
      <c r="D58" s="72"/>
      <c r="E58" s="72"/>
      <c r="F58" s="72"/>
    </row>
    <row r="59" spans="1:11">
      <c r="A59" s="72"/>
      <c r="B59" s="72"/>
      <c r="C59" s="72"/>
      <c r="D59" s="72"/>
      <c r="E59" s="72"/>
      <c r="F59" s="195"/>
      <c r="J59" s="10">
        <v>160000</v>
      </c>
      <c r="K59" s="1">
        <v>280000</v>
      </c>
    </row>
    <row r="60" spans="1:11">
      <c r="J60" s="10">
        <v>10000</v>
      </c>
      <c r="K60" s="1">
        <v>100000</v>
      </c>
    </row>
    <row r="61" spans="1:11">
      <c r="J61" s="10">
        <v>120000</v>
      </c>
      <c r="K61" s="1">
        <v>376000</v>
      </c>
    </row>
    <row r="62" spans="1:11">
      <c r="J62" s="10">
        <v>295000</v>
      </c>
      <c r="K62" s="1">
        <f>SUM(K59:K61)</f>
        <v>756000</v>
      </c>
    </row>
    <row r="63" spans="1:11">
      <c r="E63" s="72"/>
      <c r="G63" s="29"/>
      <c r="H63" s="29"/>
      <c r="J63" s="26">
        <f>SUM(J59:J62)</f>
        <v>585000</v>
      </c>
    </row>
    <row r="64" spans="1:11">
      <c r="E64" s="73"/>
    </row>
    <row r="65" spans="2:8">
      <c r="E65" s="72"/>
      <c r="H65" s="29"/>
    </row>
    <row r="69" spans="2:8">
      <c r="B69" s="72"/>
      <c r="C69" s="72"/>
      <c r="D69" s="72"/>
    </row>
    <row r="70" spans="2:8">
      <c r="B70" s="72"/>
      <c r="C70" s="73"/>
      <c r="D70" s="72"/>
    </row>
    <row r="71" spans="2:8">
      <c r="B71" s="29"/>
      <c r="D71" s="29"/>
      <c r="F71" s="29"/>
    </row>
  </sheetData>
  <mergeCells count="8">
    <mergeCell ref="A1:B1"/>
    <mergeCell ref="C1:D1"/>
    <mergeCell ref="E1:F1"/>
    <mergeCell ref="G1:H1"/>
    <mergeCell ref="A39:B39"/>
    <mergeCell ref="C39:D39"/>
    <mergeCell ref="E39:F39"/>
    <mergeCell ref="C19:D19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สำนักปลัด</vt:lpstr>
      <vt:lpstr>คลัง</vt:lpstr>
      <vt:lpstr>ช่าง</vt:lpstr>
      <vt:lpstr>สาธารณสุข</vt:lpstr>
      <vt:lpstr>เกษตร</vt:lpstr>
      <vt:lpstr>การศึกษา</vt:lpstr>
      <vt:lpstr>งบกลาง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2016-09-09T02:19:56Z</cp:lastPrinted>
  <dcterms:created xsi:type="dcterms:W3CDTF">2013-07-17T04:27:02Z</dcterms:created>
  <dcterms:modified xsi:type="dcterms:W3CDTF">2016-09-09T02:20:04Z</dcterms:modified>
</cp:coreProperties>
</file>