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บัญชีรายการ" sheetId="3" r:id="rId1"/>
    <sheet name="Sheet1" sheetId="4" r:id="rId2"/>
    <sheet name="แผนปปช." sheetId="5" r:id="rId3"/>
  </sheets>
  <calcPr calcId="124519"/>
</workbook>
</file>

<file path=xl/calcChain.xml><?xml version="1.0" encoding="utf-8"?>
<calcChain xmlns="http://schemas.openxmlformats.org/spreadsheetml/2006/main">
  <c r="D84" i="3"/>
  <c r="C84"/>
  <c r="D73"/>
  <c r="C73"/>
  <c r="D132"/>
  <c r="D140"/>
  <c r="E139"/>
  <c r="E138"/>
  <c r="C140"/>
  <c r="E124"/>
  <c r="F124"/>
  <c r="E130"/>
  <c r="F130"/>
  <c r="E131"/>
  <c r="F131"/>
  <c r="F129"/>
  <c r="E129"/>
  <c r="D120"/>
  <c r="C120"/>
  <c r="E118"/>
  <c r="F118"/>
  <c r="E119"/>
  <c r="F119"/>
  <c r="E134"/>
  <c r="E111"/>
  <c r="F111"/>
  <c r="E88"/>
  <c r="F88"/>
  <c r="F87"/>
  <c r="E87"/>
  <c r="E72"/>
  <c r="F72"/>
  <c r="E64"/>
  <c r="E63"/>
  <c r="E62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F92"/>
  <c r="F81"/>
  <c r="F82"/>
  <c r="F83"/>
  <c r="F79"/>
  <c r="E83"/>
  <c r="E82"/>
  <c r="E81"/>
  <c r="F80"/>
  <c r="E80"/>
  <c r="E93"/>
  <c r="F93"/>
  <c r="F71"/>
  <c r="E71"/>
  <c r="E56"/>
  <c r="E57"/>
  <c r="E58"/>
  <c r="E59"/>
  <c r="E60"/>
  <c r="E61"/>
  <c r="E65"/>
  <c r="E66"/>
  <c r="E67"/>
  <c r="E68"/>
  <c r="E69"/>
  <c r="E70"/>
  <c r="D52"/>
  <c r="C52"/>
  <c r="F50"/>
  <c r="E50"/>
  <c r="F47"/>
  <c r="F48"/>
  <c r="F49"/>
  <c r="F51"/>
  <c r="F46"/>
  <c r="E43"/>
  <c r="E44"/>
  <c r="E45"/>
  <c r="E46"/>
  <c r="E47"/>
  <c r="E48"/>
  <c r="E49"/>
  <c r="E51"/>
  <c r="D143" i="5"/>
  <c r="C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E143" s="1"/>
  <c r="D130"/>
  <c r="C130"/>
  <c r="F129"/>
  <c r="E129"/>
  <c r="F128"/>
  <c r="E128"/>
  <c r="F127"/>
  <c r="E127"/>
  <c r="E130" s="1"/>
  <c r="D124"/>
  <c r="C124"/>
  <c r="F123"/>
  <c r="E123"/>
  <c r="F122"/>
  <c r="E122"/>
  <c r="F121"/>
  <c r="E121"/>
  <c r="E124" s="1"/>
  <c r="D119"/>
  <c r="C119"/>
  <c r="F118"/>
  <c r="E118"/>
  <c r="F117"/>
  <c r="E117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E119" s="1"/>
  <c r="C88"/>
  <c r="F88" s="1"/>
  <c r="F87"/>
  <c r="E87"/>
  <c r="F86"/>
  <c r="E86"/>
  <c r="D84"/>
  <c r="C84"/>
  <c r="F83"/>
  <c r="E83"/>
  <c r="F82"/>
  <c r="E82"/>
  <c r="F81"/>
  <c r="E81"/>
  <c r="E84" s="1"/>
  <c r="D71"/>
  <c r="C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E71" s="1"/>
  <c r="D51"/>
  <c r="C51"/>
  <c r="C144" s="1"/>
  <c r="F48"/>
  <c r="F45"/>
  <c r="F44"/>
  <c r="E44"/>
  <c r="F43"/>
  <c r="F42"/>
  <c r="E42"/>
  <c r="D126" i="3"/>
  <c r="E123"/>
  <c r="E125"/>
  <c r="F135"/>
  <c r="F136"/>
  <c r="F137"/>
  <c r="E135"/>
  <c r="E136"/>
  <c r="E137"/>
  <c r="E117"/>
  <c r="F117"/>
  <c r="F70"/>
  <c r="E122"/>
  <c r="F65"/>
  <c r="F66"/>
  <c r="F67"/>
  <c r="F68"/>
  <c r="F69"/>
  <c r="F55"/>
  <c r="E55"/>
  <c r="E42"/>
  <c r="F43"/>
  <c r="F44"/>
  <c r="F45"/>
  <c r="F42"/>
  <c r="C132"/>
  <c r="F122"/>
  <c r="F123"/>
  <c r="F125"/>
  <c r="G151" i="4"/>
  <c r="C133"/>
  <c r="D133"/>
  <c r="E73"/>
  <c r="D58"/>
  <c r="D20"/>
  <c r="D132"/>
  <c r="C132"/>
  <c r="C121"/>
  <c r="C118"/>
  <c r="D108"/>
  <c r="C108"/>
  <c r="C84"/>
  <c r="D80"/>
  <c r="C80"/>
  <c r="D73"/>
  <c r="C73"/>
  <c r="C58"/>
  <c r="D37"/>
  <c r="C37"/>
  <c r="C20"/>
  <c r="E84" i="3" l="1"/>
  <c r="E132"/>
  <c r="E140"/>
  <c r="E73"/>
  <c r="D141"/>
  <c r="F120"/>
  <c r="E120"/>
  <c r="F84"/>
  <c r="E52"/>
  <c r="F52"/>
  <c r="E51" i="5"/>
  <c r="F51"/>
  <c r="E88"/>
  <c r="F119"/>
  <c r="F124"/>
  <c r="F130"/>
  <c r="F143"/>
  <c r="C145"/>
  <c r="D144"/>
  <c r="E126" i="3"/>
  <c r="F140"/>
  <c r="C126"/>
  <c r="C141" s="1"/>
  <c r="C89"/>
  <c r="D145" i="5" l="1"/>
  <c r="F144"/>
  <c r="E144"/>
  <c r="F89" i="3"/>
  <c r="E89"/>
  <c r="E92" s="1"/>
  <c r="F126"/>
  <c r="I40"/>
  <c r="C142"/>
  <c r="F73"/>
  <c r="F141"/>
  <c r="E141" l="1"/>
  <c r="D142"/>
</calcChain>
</file>

<file path=xl/sharedStrings.xml><?xml version="1.0" encoding="utf-8"?>
<sst xmlns="http://schemas.openxmlformats.org/spreadsheetml/2006/main" count="712" uniqueCount="360">
  <si>
    <t>ลำดับที่</t>
  </si>
  <si>
    <t>ก่อสร้างถนนคอนกรีตเสริมเหล็ก   หมู่   8</t>
  </si>
  <si>
    <t>ก่อสร้างถนนคอนกรีตเสริมเหล็ก   หมู่   5-6</t>
  </si>
  <si>
    <t>ปรับปรุงต่อเติมอาคารสำนักงาน</t>
  </si>
  <si>
    <t>การฝึกอบรม สมาชิก อปพร.</t>
  </si>
  <si>
    <t>การจัดระเบียบการจราจร  ช่วงเทศกาลออกพรรษา</t>
  </si>
  <si>
    <t>การจัดระเบียบการจราจร  ช่วงเทศกาลปีใหม่</t>
  </si>
  <si>
    <t>การจัดระเบียบการจราจร  ช่วงเทศกาลสงกรานต์</t>
  </si>
  <si>
    <t>การป้องกันและแก้ไขปัญหาสาธารณภัย</t>
  </si>
  <si>
    <t>โครงการฝึกอบรมสภาเด็กและเยาวชน</t>
  </si>
  <si>
    <t>โครงการฝึกอบรมพัฒนาส่งเสริมกิจกรรมกลุ่มสตรี</t>
  </si>
  <si>
    <t>โครงการฝึกอบรมพัฒนาส่งเสริมกิจกรรมเยาวชน</t>
  </si>
  <si>
    <t>โครงการอบรมพัฒนาฝีมือแรงงานกลุ่มสตรี</t>
  </si>
  <si>
    <t>โครงการฝึกอบรมพัฒนาฝีมือแรงงานเกษตรกร</t>
  </si>
  <si>
    <t>โครงการจัดกิจกรรมวันเด็กแห่งชาติ</t>
  </si>
  <si>
    <t>ส่งเสริมกิจกรรมนักเรียนช่วงปิดภาคเรียน</t>
  </si>
  <si>
    <t>สนับสนุนค่าใช้จ่ายในการบริหารสถานศึกษา</t>
  </si>
  <si>
    <t>เสริมสร้างความรู้คณะกรรมการศูนย์พัฒนาเด็กเล็ก</t>
  </si>
  <si>
    <t>โครงการพัฒนาศักยภาพกีฬาเยาวชน</t>
  </si>
  <si>
    <t>โครงการพัฒนาทักษะชีวิตและศักยภาพของเด็กและเยาวชน</t>
  </si>
  <si>
    <t>การจัดงานบุญประเพณีแข่งเรือและลอยกระทง</t>
  </si>
  <si>
    <t>การจัดงานประเพณีทำบุญตักบาตรวันขึ้นปีใหม่</t>
  </si>
  <si>
    <t>การจัดงานวันสงกรานต์</t>
  </si>
  <si>
    <t>โครงการประเพณีบุญบั้งไฟตำบล</t>
  </si>
  <si>
    <t>โครงการประเพณี ของดีปากคาด</t>
  </si>
  <si>
    <t>โครงการกีฬาประชาชนตำบลสมสนุก</t>
  </si>
  <si>
    <t>การจัดงานวันเฉลิมพระชนมพรรษา</t>
  </si>
  <si>
    <t>โครงการอาหารกลางวันเด็กนักเรียนในศูนย์พัฒนาเด็กเล็ก</t>
  </si>
  <si>
    <t>โครงการอาหารเสริม (นม) เด็กนักเรียนในศูนย์พัฒนาเด็กเล็ก</t>
  </si>
  <si>
    <t>โครงการรณรงค์โรคพิษสุนัขบ้า และไข้หวัดนก</t>
  </si>
  <si>
    <t>โครงการรณรงค์โรคไข้เลือดออก</t>
  </si>
  <si>
    <t>โครงการจัดตั้งธนาคารขยะ</t>
  </si>
  <si>
    <t>โครงการอบรมเพิ่มศักยภาพหนึ่งตำบลหนึ่งทีมกู้ภัย</t>
  </si>
  <si>
    <t>การพัฒนาส่งเสริมผู้นำชุมชนประชาคมหมู่บ้านประชาคมตำบล</t>
  </si>
  <si>
    <t>โครงการฝึกอบรมเพิ่มพูนประสิทธิภาพและศึกษาดูงาน</t>
  </si>
  <si>
    <t>ค่าใช้จ่ายในการแข่งขันกีพาท้องถิ่นสัมพันธ์</t>
  </si>
  <si>
    <t>ค่าใช้จ่ายในการเลือกตั้ง</t>
  </si>
  <si>
    <t>โครงการพัฒนาความรู้คู่คุณธรรมและจริยธรรมของบุคลากรในองค์กร</t>
  </si>
  <si>
    <t>โครงการ อบต.สมสนุก บริการประชาชนเคลื่อนที่</t>
  </si>
  <si>
    <t>โครงการกีฬาต้านยาเสพติดภายในตำบล</t>
  </si>
  <si>
    <t>(บาท)</t>
  </si>
  <si>
    <t xml:space="preserve">เบิกจ่ายจริง </t>
  </si>
  <si>
    <t>หมายเหตุ</t>
  </si>
  <si>
    <t>จ่ายเบี้ยยังชีพผู้ป่วยเอดส์</t>
  </si>
  <si>
    <t xml:space="preserve">งบประมาณตาม  </t>
  </si>
  <si>
    <t>ข้อบัญญัติ (บาท)</t>
  </si>
  <si>
    <t>ปรับปรุงถนนลูกรัง  หมู่  2</t>
  </si>
  <si>
    <t>ก่อสร้างถนนคอนกรีตเสริมเหล็ก   หมู่   3</t>
  </si>
  <si>
    <t>สนับสนุนการจัดเก็บข้อมูพื้นฐาน</t>
  </si>
  <si>
    <t xml:space="preserve">  1.   ยุทธศาสตร์การพัฒนาด้านโครงสร้างพื้นฐาน</t>
  </si>
  <si>
    <t xml:space="preserve">  2.   ยุทธศาสตร์การพัฒนาด้านสังคม</t>
  </si>
  <si>
    <t xml:space="preserve"> 3.   ยุทธศาสตร์การพัฒนาด้านแหล่งน้ำ</t>
  </si>
  <si>
    <t>4.   ยุทธศาสตร์การพัฒนาด้านเศรษฐกิจ</t>
  </si>
  <si>
    <t xml:space="preserve"> 6.  ยุทธศาสตร์การพัฒนาด้านสาธารณสุข</t>
  </si>
  <si>
    <t xml:space="preserve"> 7.   ยุทธศาสตร์การพัฒนาด้านทรัพยากรธรรมชาติและสิ่งแวดล้อม</t>
  </si>
  <si>
    <t xml:space="preserve">  8.  ยุทธศาสตร์การพัฒนาด้านการเมืองการปกครองและการบริหารจัดการ</t>
  </si>
  <si>
    <t>รวม</t>
  </si>
  <si>
    <t>รวมทั้งสิ้น</t>
  </si>
  <si>
    <t>คิดเป็นร้อยละ</t>
  </si>
  <si>
    <t xml:space="preserve">จ่ายเบี้ยยังชีพผู้สูงอายุ </t>
  </si>
  <si>
    <t xml:space="preserve">จ่ายเบี้ยยังชีพผู้พิการ </t>
  </si>
  <si>
    <t>โครงการพัฒนาประชาชนตามแนวเศรษฐกิจพอเพียง</t>
  </si>
  <si>
    <t>โครงการฝึกอบรมเกษตรอินทรีย์</t>
  </si>
  <si>
    <t xml:space="preserve">  5.  ยุทธศาสตร์การพัฒนาด้านการศึกษา ศิลปวัฒนธรรมและจารีตประเพณี</t>
  </si>
  <si>
    <t>โครงการตามข้อบัญญัติ   ประจำปีงบประมาณ  2557</t>
  </si>
  <si>
    <t>รายจ่ายค้างจ่าย   ปี  56</t>
  </si>
  <si>
    <t xml:space="preserve">ก่อสร้างถนนคอนกรีตเสริมเหล็ก   หมู่   2  </t>
  </si>
  <si>
    <t>ก่อสร้างถนนคอนกรีตเสริมเหล็ก   หมู่   4</t>
  </si>
  <si>
    <t>ก่อสร้างถนนคอนกรีตเสริมเหล็ก   หมู่  5-6</t>
  </si>
  <si>
    <t>ก่อสร้างถนนคอนกรีตเสริมเหล็ก   หมู่  7</t>
  </si>
  <si>
    <t>ก่อสร้างถนนคอนกรีตเสริมเหล็ก   หมู่  8</t>
  </si>
  <si>
    <t>ปรับปรุงถนนลูกรัง  หมู่  3</t>
  </si>
  <si>
    <t xml:space="preserve">ก่อสร้างรางระบายน้ำคอนกรีตเสริมเหล็ก   หมู่   6 </t>
  </si>
  <si>
    <t>จ่ายขาดเงินสะสม  ปี  56</t>
  </si>
  <si>
    <t>ก่อสร้างถนนคอนกรีตเสริมเหล็ก   หมู่   5</t>
  </si>
  <si>
    <t>ก่อสร้างถนนคอนกรีตเสริมเหล็ก   หมู่   6</t>
  </si>
  <si>
    <t>ก่อสร้างถนนคอนกรีตเสริมเหล็ก   หมู่   7</t>
  </si>
  <si>
    <t>ปรับปรุงถนนลูกรัง  หมู่  1</t>
  </si>
  <si>
    <t>ปรับปรุงถนนลูกรัง  หมู่  4</t>
  </si>
  <si>
    <t>ปรับปรุงถนนลูกรัง  หมู่  5</t>
  </si>
  <si>
    <t>ปรับปรุงถนนลูกรัง  หมู่  6</t>
  </si>
  <si>
    <t>ปรับปรุงถนนลูกรัง  หมู่  7</t>
  </si>
  <si>
    <t>ปรับปรุงถนนลูกรัง  หมู่  8</t>
  </si>
  <si>
    <t>ปรับปรุงถนนลูกรัง  หมู่  4-8</t>
  </si>
  <si>
    <t>ปรับปรุงฝาย         หมู่   4</t>
  </si>
  <si>
    <t xml:space="preserve"> -</t>
  </si>
  <si>
    <t xml:space="preserve">ก่อสร้างถนนคอนกรีตเสริมเหล็ก   หมู่   1  </t>
  </si>
  <si>
    <t>ก่อสร้างถนนคอนกรีตเสริมเหล็ก   หมู่   2</t>
  </si>
  <si>
    <t xml:space="preserve">    อุดหนุนระบุ</t>
  </si>
  <si>
    <t xml:space="preserve">     วัตถุประสงค์</t>
  </si>
  <si>
    <t>โครงการนิทรรศการหลังจบการศึกษา</t>
  </si>
  <si>
    <t>ก่อสร้างห้องน้ำผู้พิการ</t>
  </si>
  <si>
    <t>โครงการแห่เทียนพรรษา</t>
  </si>
  <si>
    <t>โครงการปฏิบัติธรรม</t>
  </si>
  <si>
    <t>โครงการทอดเทียนพรรษาและแข่งขันสวดมนต์สรภัญญะ</t>
  </si>
  <si>
    <t>โครงการแข่งขันกีฬาศูนย์พัฒนาเด็กเล็ก</t>
  </si>
  <si>
    <t>โครงการวันผู้สูงอายุ</t>
  </si>
  <si>
    <t>ก่อสร้างระบบประปา  หมู่  1  (รายจ่ายค้างจ่าย ปี 56)</t>
  </si>
  <si>
    <t>ก่อสร้างถนนคอนกรีตเสริมเหล็ก  หมู่  3</t>
  </si>
  <si>
    <t>ก่อสร้างถนนคอนกรีตเสริมเหล็ก  หมู่  5-6</t>
  </si>
  <si>
    <t>ก่อสร้างระบบประปาผิวดินขนาดกลาง  หมู่  4</t>
  </si>
  <si>
    <t>ก่อสร้างระบบประปาผิวดินขนาดกลาง  หมู่  7</t>
  </si>
  <si>
    <t>ก่อสร้างระบบประปาผิวดินขนาดกลาง  หมู่  3</t>
  </si>
  <si>
    <t>ก่อสร้างอาคารศูนย์พัฒนาเด็กเล็ก  หมู่  4</t>
  </si>
  <si>
    <t>สรุปผลการดำเนินงาน  ประจำปีงบประมาณ  พ.ศ. ๒๕๕๗</t>
  </si>
  <si>
    <t>โครงการตามข้อบัญญัติ   ประจำปีงบประมาณ  ๒๕๕๗</t>
  </si>
  <si>
    <t xml:space="preserve">  .   ยุทธศาสตร์การพัฒนาด้านโครงสร้างพื้นฐาน</t>
  </si>
  <si>
    <t>การประเมินประสิทธิผลของแผนพัฒนาในเชิงคุณภาพ</t>
  </si>
  <si>
    <t>การนำแผนพัฒนาสามปีไปบรรจุในข้อบัญญัติ ประจำปี พ.ศ. ๒๕๕๘ สามารถสรุปได้ตามยุทธศาสตร์  ดังนี้</t>
  </si>
  <si>
    <t>คิดเป็นร้อยละ  ๑๐๐</t>
  </si>
  <si>
    <r>
      <rPr>
        <b/>
        <sz val="16"/>
        <color theme="1"/>
        <rFont val="TH SarabunIT๙"/>
        <family val="2"/>
      </rPr>
      <t>ยุทธศาสตร์ที่ ๑</t>
    </r>
    <r>
      <rPr>
        <sz val="16"/>
        <color theme="1"/>
        <rFont val="TH SarabunIT๙"/>
        <family val="2"/>
      </rPr>
      <t xml:space="preserve">  การพัฒนาด้านโครงสร้างพื้นฐาน</t>
    </r>
  </si>
  <si>
    <r>
      <rPr>
        <b/>
        <sz val="16"/>
        <color theme="1"/>
        <rFont val="TH SarabunIT๙"/>
        <family val="2"/>
      </rPr>
      <t>ยุทธศาสตร์ที่ ๒</t>
    </r>
    <r>
      <rPr>
        <sz val="16"/>
        <color theme="1"/>
        <rFont val="TH SarabunIT๙"/>
        <family val="2"/>
      </rPr>
      <t xml:space="preserve">  การพัฒนาด้านสังคม</t>
    </r>
  </si>
  <si>
    <r>
      <rPr>
        <b/>
        <sz val="16"/>
        <color theme="1"/>
        <rFont val="TH SarabunIT๙"/>
        <family val="2"/>
      </rPr>
      <t>ยุทธศาสตร์ที่ ๓</t>
    </r>
    <r>
      <rPr>
        <sz val="16"/>
        <color theme="1"/>
        <rFont val="TH SarabunIT๙"/>
        <family val="2"/>
      </rPr>
      <t xml:space="preserve">  การพัฒนาด้านแหล่งน้ำ</t>
    </r>
  </si>
  <si>
    <r>
      <rPr>
        <b/>
        <sz val="16"/>
        <color theme="1"/>
        <rFont val="TH SarabunIT๙"/>
        <family val="2"/>
      </rPr>
      <t xml:space="preserve">ยุทธศาสตร์ที่ ๔ </t>
    </r>
    <r>
      <rPr>
        <sz val="16"/>
        <color theme="1"/>
        <rFont val="TH SarabunIT๙"/>
        <family val="2"/>
      </rPr>
      <t xml:space="preserve"> การพัฒนาด้านเศรษฐกิจ</t>
    </r>
  </si>
  <si>
    <r>
      <rPr>
        <b/>
        <sz val="16"/>
        <color theme="1"/>
        <rFont val="TH SarabunIT๙"/>
        <family val="2"/>
      </rPr>
      <t xml:space="preserve">ยุทธศาสตร์ที่ ๕ </t>
    </r>
    <r>
      <rPr>
        <sz val="16"/>
        <color theme="1"/>
        <rFont val="TH SarabunIT๙"/>
        <family val="2"/>
      </rPr>
      <t xml:space="preserve"> การพัฒนาด้านการศึกษา จารีตประเพณีและวัฒนธรรม</t>
    </r>
  </si>
  <si>
    <r>
      <rPr>
        <b/>
        <sz val="16"/>
        <color theme="1"/>
        <rFont val="TH SarabunIT๙"/>
        <family val="2"/>
      </rPr>
      <t>ยุทธศาสตร์ที่ ๖</t>
    </r>
    <r>
      <rPr>
        <sz val="16"/>
        <color theme="1"/>
        <rFont val="TH SarabunIT๙"/>
        <family val="2"/>
      </rPr>
      <t xml:space="preserve">  การพัฒนาด้านสาธารณสุข</t>
    </r>
  </si>
  <si>
    <r>
      <rPr>
        <b/>
        <sz val="16"/>
        <color theme="1"/>
        <rFont val="TH SarabunIT๙"/>
        <family val="2"/>
      </rPr>
      <t xml:space="preserve">ยุทธศาสตร์ที่ ๗ </t>
    </r>
    <r>
      <rPr>
        <sz val="16"/>
        <color theme="1"/>
        <rFont val="TH SarabunIT๙"/>
        <family val="2"/>
      </rPr>
      <t xml:space="preserve"> การพัฒนาด้านทรัพยากรธรรมชาติและสิ่งแวดล้อม</t>
    </r>
  </si>
  <si>
    <r>
      <rPr>
        <b/>
        <sz val="16"/>
        <color theme="1"/>
        <rFont val="TH SarabunIT๙"/>
        <family val="2"/>
      </rPr>
      <t>ยุทธศาสตร์ที่ ๘</t>
    </r>
    <r>
      <rPr>
        <sz val="16"/>
        <color theme="1"/>
        <rFont val="TH SarabunIT๙"/>
        <family val="2"/>
      </rPr>
      <t xml:space="preserve">  การพัฒนาด้านการบริหารจัดการ</t>
    </r>
  </si>
  <si>
    <t xml:space="preserve">จำนวนโครงการในแผนสามปีทั้งหมด  ๑๕  โครงการ  สามารถนำไปบรรจุในข้อบัญญัติได้ทั้งหมด  ๑๕  โครงการ </t>
  </si>
  <si>
    <t xml:space="preserve">จำนวนโครงการในแผนสามปีทั้งหมด  ๕  โครงการ  สามารถนำไปบรรจุในข้อบัญญัติได้ทั้งหมด  ๑  โครงการ </t>
  </si>
  <si>
    <t xml:space="preserve">จำนวนโครงการในแผนสามปีทั้งหมด  ๕  โครงการ  สามารถนำไปบรรจุในข้อบัญญัติได้ทั้งหมด  ๒  โครงการ </t>
  </si>
  <si>
    <t xml:space="preserve">จำนวนโครงการในแผนสามปีทั้งหมด  ๒๖  โครงการ  สามารถนำไปบรรจุในข้อบัญญัติได้ทั้งหมด  ๒๑  โครงการ </t>
  </si>
  <si>
    <t xml:space="preserve">จำนวนโครงการในแผนสามปีทั้งหมด  ๙  โครงการ  สามารถนำไปบรรจุในข้อบัญญัติได้ทั้งหมด  ๖  โครงการ </t>
  </si>
  <si>
    <t xml:space="preserve">จำนวนโครงการในแผนสามปีทั้งหมด  ๗  โครงการ  สามารถนำไปบรรจุในข้อบัญญัติได้ทั้งหมด  ๑  โครงการ </t>
  </si>
  <si>
    <t xml:space="preserve">จำนวนโครงการในแผนสามปีทั้งหมด  ๑๖  โครงการ  สามารถนำไปบรรจุในข้อบัญญัติได้ทั้งหมด  ๑๐  โครงการ </t>
  </si>
  <si>
    <t>คิดเป็นร้อยละ  ๒๐</t>
  </si>
  <si>
    <t>คิดเป็นร้อยละ  ๔๐</t>
  </si>
  <si>
    <t>คิดเป็นร้อยละ  ๘๑</t>
  </si>
  <si>
    <t>คิดเป็นร้อยละ  ๖๖.๖๗</t>
  </si>
  <si>
    <t>คิดเป็นร้อยละ  ๑๔</t>
  </si>
  <si>
    <t>คิดเป็นร้อยละ  ๖๓</t>
  </si>
  <si>
    <t xml:space="preserve">จำนวนโครงการในแผนสามปีทั้งหมด  ๑๙  โครงการ  สามารถนำไปบรรจุในข้อบัญญัติได้ทั้งหมด  ๘  โครงการ </t>
  </si>
  <si>
    <t>คิดเป็นร้อยละ  ๔๒</t>
  </si>
  <si>
    <t>๒.๔  สรุปผลการนำแผนพัฒนาสามปีไปปฏิบัติ   (พ.ศ. ๒๕๕๗)</t>
  </si>
  <si>
    <t>คิดเป็น</t>
  </si>
  <si>
    <t xml:space="preserve">  อุดหนุนระบุ</t>
  </si>
  <si>
    <t xml:space="preserve"> </t>
  </si>
  <si>
    <t>โครงการตามข้อบัญญัติ   ประจำปีงบประมาณ  2559</t>
  </si>
  <si>
    <t>ก่อสร้างรางระบายน้ำ คสล.   หมู่ 4</t>
  </si>
  <si>
    <t>ค่าขยายเขตไฟฟ้าแรงต่ำ  หมู่  4</t>
  </si>
  <si>
    <t>ค่าขยายเขตไฟฟ้าแรงต่ำ  หมู่  2</t>
  </si>
  <si>
    <t>อำนวยความสะดวกประชาชน  ช่วงเทศกาลออกพรรษา</t>
  </si>
  <si>
    <t>อำนวยความสะดวกประชาชน  ช่วงเทศกาลปีใหม่</t>
  </si>
  <si>
    <t>อำนวยความสะดวกประชาชน  ช่วงเทศกาลสงกรานต์</t>
  </si>
  <si>
    <t>โครงการอบรมส่งเสริมสุขภาพผู้สูงอายุ ผู้พิการ ผู้ด้อยโอกาส</t>
  </si>
  <si>
    <t>โครงการฝึกอบรมและส่งเสริมอาชีพผู้พิการ</t>
  </si>
  <si>
    <t>โครงการ 1  ชุมชน 1 แผนแม่บท</t>
  </si>
  <si>
    <t>โครงการฝึกอบรมและพัฒนาฝีมือแรงงานกลุ่มสตรี</t>
  </si>
  <si>
    <t>โครงการฝึกอบรมพัฒนาฝีมือแรงงาน</t>
  </si>
  <si>
    <t>โครงการฝึกอบรมเกษตรทฤษฎีใหม่</t>
  </si>
  <si>
    <t>โครงการจัดปฐมนิเทศผู้ปกครอง</t>
  </si>
  <si>
    <t>โครงการส่งเสริมการเรียนรู้สู่ประชาคมอาเซียน</t>
  </si>
  <si>
    <t>โครงการอาหารกลางวัน  (โรงเรียน,ศูนย์เด็ก)</t>
  </si>
  <si>
    <t>โครงการอาหารเสริม (นม)  (โรงเรียน,ศูนย์เด็ก)</t>
  </si>
  <si>
    <t>โครงการอบรมศิลธรรมวันเข้าพรรษา</t>
  </si>
  <si>
    <t>โครงการจัดอบรมศิลธรรมช่วงเข้าพรรษา</t>
  </si>
  <si>
    <t>โครงการโรงเรียนผู้ปกครอง</t>
  </si>
  <si>
    <t>โครงการเรียนรู้ภูมิปัญญาชาวบ้าน</t>
  </si>
  <si>
    <t>โครงการเสริมสร้าง อีคิว(EQ)  และไอคิว  (IQ)</t>
  </si>
  <si>
    <t>โครงการเรียนรู้นอกสถานที่</t>
  </si>
  <si>
    <t>โครงการเสริมสร้างคุณธรรมจริยธรรมให้เด็กนักเรียน</t>
  </si>
  <si>
    <t xml:space="preserve">โครงการรณรงค์โรคพิษสุนัขบ้า </t>
  </si>
  <si>
    <t>โครงการปลูกป่าเฉลิมพระเกียรติ</t>
  </si>
  <si>
    <t>โครงการปล่อยปลาคืนสู่ธรรมชาติ</t>
  </si>
  <si>
    <t>โครงการแข่งขันกีฬาท้องถิ่นสัมพันธ์</t>
  </si>
  <si>
    <t>โครงการประชาคมแผนชุมชนระดับหมู่บ้าน/ตำบล</t>
  </si>
  <si>
    <t>โครงการบริหารหน่วยกู้ชีพกู้ภัย</t>
  </si>
  <si>
    <t>โครงการประชาคมแผนพัฒนาสามปี</t>
  </si>
  <si>
    <t>โครงการรณรงค์หมู่บ้านดี ชีวีมีสุข</t>
  </si>
  <si>
    <t>โครงการค่ายเยาวชนรักชาติ ศาสนา พระมหากษัตริย์</t>
  </si>
  <si>
    <t>โครงการอบรมคุณธรรมจริยธรรมบุคลากรในองค์กร</t>
  </si>
  <si>
    <t>โครงการปรับปรุงศาลาประชาคม  หมู่  1</t>
  </si>
  <si>
    <t>โครงการก่อสร้างศูนย์พัฒนาเด็กเล็ก  หมู่  4</t>
  </si>
  <si>
    <t>โครงการก่อสร้างศูนย์พัฒนาเด็กเล็ก  หมู่  7</t>
  </si>
  <si>
    <t>คงเหลือ</t>
  </si>
  <si>
    <t>%(ที่จ่าย)</t>
  </si>
  <si>
    <t xml:space="preserve"> ยังไม่</t>
  </si>
  <si>
    <t>ดำเนินการ</t>
  </si>
  <si>
    <t>ยังไม่</t>
  </si>
  <si>
    <t>โครงการจัดเก็บข้อมูลพื้นฐาน</t>
  </si>
  <si>
    <t>โครงการเสริมสร้างคุณธรรมจริยธรรมให้ประชาชนทั่วไป</t>
  </si>
  <si>
    <t>โครงการก่อสร้างโรงจอดรถดับเพลิง</t>
  </si>
  <si>
    <t>โครงการก่อสร้างหอกระจายข่าว  หมู่  1</t>
  </si>
  <si>
    <r>
      <t xml:space="preserve">รวมทั้งสิ้น </t>
    </r>
    <r>
      <rPr>
        <sz val="14"/>
        <rFont val="TH SarabunPSK"/>
        <family val="2"/>
      </rPr>
      <t>(รายจ่ายตามข้อข้อบัญญัติ)</t>
    </r>
  </si>
  <si>
    <t xml:space="preserve">โครงการก่อสร้างประปาผิวดิน   หมู่  3   </t>
  </si>
  <si>
    <t xml:space="preserve">เงินอุดหนุนเฉพาะกิจ    </t>
  </si>
  <si>
    <t>ลำดับ</t>
  </si>
  <si>
    <t>ที่</t>
  </si>
  <si>
    <t xml:space="preserve"> วัตถุประสงค์</t>
  </si>
  <si>
    <t>สรุปผลการดำเนินงานตามแผนป้องกันปราบปรามการทุจริตและประพฤติมิชอบ   ประจำปี   ๒๕๕๙</t>
  </si>
  <si>
    <t>โครงการ/กิจกรรม</t>
  </si>
  <si>
    <t>โครงการเสริมสร้างคุณธรรมจริยธรรมแก่ประชาชนทั่วไป</t>
  </si>
  <si>
    <t>โครงการลดขั้นตอนการปฏิบัติงาน</t>
  </si>
  <si>
    <t>การประกาศเจตจำนงการบริหารงานต่อต้านการทุจริต</t>
  </si>
  <si>
    <t>การแต่งตั้งประชาคมเข้าร่วมเป็นกรรมการจัดซื้อจัดจ้าง</t>
  </si>
  <si>
    <t>การจัดทำแผนป้องกันปราบปรามการทุจริตและประพฤติมิชอบ</t>
  </si>
  <si>
    <t>1)</t>
  </si>
  <si>
    <t>ยุทธศาสตร์การพัฒนาด้านโครงสร้างพื้นฐาน</t>
  </si>
  <si>
    <t xml:space="preserve"> -  จำนวนโครงการที่บรรจุในแผนสามปี    จำนวน  </t>
  </si>
  <si>
    <t>โครงการ</t>
  </si>
  <si>
    <t xml:space="preserve"> -  จำนวนโครงการที่บรรจุในข้อบัญญัติ    จำนวน  </t>
  </si>
  <si>
    <t xml:space="preserve"> -  จำนวนโครงการที่ดำเนินการ            จำนวน  </t>
  </si>
  <si>
    <t>จากข้อมูลข้างต้น  สามารถสรุปได้  คือ</t>
  </si>
  <si>
    <t>จุดแข็ง</t>
  </si>
  <si>
    <t>จุดอ่อน</t>
  </si>
  <si>
    <t>โอกาส</t>
  </si>
  <si>
    <t>อุปสรรค</t>
  </si>
  <si>
    <t xml:space="preserve"> -   รัฐบาลจัดสรรงบประมาณล่าช้า  อาจทำให้เกิดความล่าช้าในการก่อสร้าง</t>
  </si>
  <si>
    <t xml:space="preserve">                  ที่สามารถกระทำได้  เช่น   การกันเงินไว้เบิกเหลื่อมปี  เป็นต้น</t>
  </si>
  <si>
    <t>2)</t>
  </si>
  <si>
    <t>ยุทธศาสตร์การพัฒนาด้านสังคม</t>
  </si>
  <si>
    <t xml:space="preserve"> -   สามารถนำโครงการที่บรรจุในแผนสามปี  มาบรรจุในข้อบัญญัติ  ได้ถึง  100%   </t>
  </si>
  <si>
    <t xml:space="preserve"> -   ชุมชนมีความเข้มแข็งมากขึ้น  ทำให้สามารถวางแผนพัฒนาด้านอื่นๆ ได้</t>
  </si>
  <si>
    <r>
      <t xml:space="preserve">แนวทางแก้ไข -  </t>
    </r>
    <r>
      <rPr>
        <sz val="16"/>
        <color theme="1"/>
        <rFont val="TH SarabunPSK"/>
        <family val="2"/>
      </rPr>
      <t xml:space="preserve">  จะต้องดำเนินการพัฒนาด้านสังคมให้ครบทุกด้านโดยเฉพาะเรื่องความปลอดภัยในชีวิตและทรัพย์สินของประชาชน</t>
    </r>
  </si>
  <si>
    <t xml:space="preserve">              </t>
  </si>
  <si>
    <t>3)</t>
  </si>
  <si>
    <t>ยุทธศาสตร์การพัฒนาด้านแหล่งน้ำ</t>
  </si>
  <si>
    <t xml:space="preserve"> -   อบต.มีงบประมาณจำกัด  การจัดทำแผนพัฒนาจึงต้องบริหารงบประมาณให้ได้ครบทุกด้าน  ทำให้การบรรจุโครงการ</t>
  </si>
  <si>
    <t xml:space="preserve">      ในยุทธศาสตร์การพัฒนาด้านแหล่งน้ำ มีจำนวนน้อยโครงการ</t>
  </si>
  <si>
    <t xml:space="preserve"> -  ความต้องการของประชาชนอาจมีการเปลี่ยนแปลง ซึ่งอาจทำให้มีการเปลี่ยนโครงการที่ยังไม่ได้ดำเนินการ</t>
  </si>
  <si>
    <t xml:space="preserve">    เป็นโครงการอื่นได้  ซึ่งจะทำให้เสียโอกาสในการพัฒนาในโครงการที่ได้บรรจุในแผนพัฒนาสามปี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</si>
  <si>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 -   น้ำเป็นสิ่งจำเป็นต่อการดำรงชีวิตของประชาชน  หากแหล่งน้ำมีน้ำไม่เพียง องค์การบริหารส่วนตำบลต้องดำเนิน</t>
    </r>
  </si>
  <si>
    <t xml:space="preserve">           การหาแหล่งน้ำหรือจะต้องดำเนินการเพิ่มจำนวนแหล่งผลิตน้ำเพื่อการอุปโภคบริโภคให้แก่ประชาชนให้ได้  หากมี</t>
  </si>
  <si>
    <t xml:space="preserve">           โครงการในแผนพัฒนาและมีโครงการในข้อบัญญัติ  ก็ต้องดำเนินการก่อสร้างเพื่อให้มีน้ำในปริมาณที่เพียงพอต่อ</t>
  </si>
  <si>
    <t xml:space="preserve">           การอุปโภคบริโภคของประชาชน</t>
  </si>
  <si>
    <t>4)</t>
  </si>
  <si>
    <t>ยุทธศาสตร์การพัฒนาด้านเศรษฐกิจ</t>
  </si>
  <si>
    <t xml:space="preserve"> -   โครงการที่บรรจุในแผนสามปี  เป็นโครงการที่ส่งเสริมอาชีพหลักของประชาชนในพื้นที่</t>
  </si>
  <si>
    <t xml:space="preserve">     ในยุทธศาสตร์การพัฒนาด้านเศรษฐกิจ มีจำนวนน้อยโครงการ</t>
  </si>
  <si>
    <t xml:space="preserve"> -   ประชาชนมีต้นแบบความคิดที่จะส่งเสริมและพัฒนาด้านเศรษฐกิจให้แก่ชุมชน ทำให้ประชาชน</t>
  </si>
  <si>
    <t xml:space="preserve">     มองเห็นช่องทางเพื่อเพิ่มโอกาสให้แก่ระบบเศรษฐกิจ</t>
  </si>
  <si>
    <t xml:space="preserve"> -  ความคิดของประชาชนบางกลุ่ม  ยังมีความคิดและความต้องการแบบเดิม ๆ  ทำให้การพัฒนาเป็นไปได้ยาก</t>
  </si>
  <si>
    <t xml:space="preserve">          การพัฒนาด้านเศรษฐกิจเป็นสิ่งที่จำเป็นต่อความเป็นอยู่ของประชาชน  หากประชาชนมีความเป็นอยู่อย่างดี</t>
  </si>
  <si>
    <t xml:space="preserve">          เศรษฐกิจดี  การพัฒนาอย่างอื่นก็สามารถที่จะทำได้โดยง่าย  ซึ่งตรงกันข้ามหากการพัฒนาด้านเศรษฐกิจไม่มีหรือ</t>
  </si>
  <si>
    <t xml:space="preserve">          มีน้อย  ก็จะทำให้เกิดปัญหาอย่างอื่นตามมาเช่นกัน  ดังนั้นจึงควรเน้นการพัฒนาด้านเศรษฐกิจให้มากขึ้น</t>
  </si>
  <si>
    <t>5)</t>
  </si>
  <si>
    <t>ยุทธศาสตร์การพัฒนาด้านการศึกษา  ศิลปวัฒนธรรมและจารีตประเพณี</t>
  </si>
  <si>
    <t xml:space="preserve"> -  การบรรจุโครงการในข้อบัญญัติ  สามารถบรรจุได้ครบทุกแนวทางการพัฒนา</t>
  </si>
  <si>
    <t xml:space="preserve"> -   การดำเนินการส่วนใหญ่จะเน้นด้านประเพณีและวัฒนธรรม ส่วนเรื่องที่สำคัญ เช่น เรื่องการศึกษา </t>
  </si>
  <si>
    <t xml:space="preserve">     ยังไม่ได้รับการพัฒนาเท่าที่ควร</t>
  </si>
  <si>
    <t xml:space="preserve"> -  รัฐบาลสนับสนุนงบประมาณการพัฒนาด้านการศึกษา  ทำให้ อบต.มีโอกาสพัฒนาด้านการศึกษามากขึ้น</t>
  </si>
  <si>
    <t xml:space="preserve"> -  การจัดสรรงบประมาณจากรัฐบาลล่าช้า  ทำให้การพัฒนาล่าช้า</t>
  </si>
  <si>
    <t xml:space="preserve">           ด้านการศึกษาของเด็กและเยาวชนที่อยู่ภายในสถานศึกษาและภายนอกสถานศึกษาด้วย   เนื่องจาก</t>
  </si>
  <si>
    <t xml:space="preserve">           เด็กและเยาวชนเป็นกำลังสำคัญของชาติต่อไปในอนาคต  </t>
  </si>
  <si>
    <t>6)</t>
  </si>
  <si>
    <t>ยุทธศาสตร์การพัฒนาด้านสาธารณสุข</t>
  </si>
  <si>
    <t xml:space="preserve"> -   สามารถนำโครงการที่บรรจุในแผนสามปี  มาบรรจุในข้อบัญญัติได้</t>
  </si>
  <si>
    <t xml:space="preserve"> -   อบต.  ไม่สามารถดำเนินการได้ตามข้อบัญญัติที่ตั้งไว้ได้</t>
  </si>
  <si>
    <t xml:space="preserve"> -  หน่วยงานอื่นที่มีหน้าที่ดำเนินการด้านสาธารณสุข  ได้ดำเนินโครงการในพื้นที่ตามโครงการที่บรรจุ</t>
  </si>
  <si>
    <t xml:space="preserve">    ไว้ในข้อบัญญัติของ อบต.  ทำให้ อบต.ไม่จำเป็นต้องดำเนินการซ้ำ เป็นการประหยัดงบประมาณ และสามารถ</t>
  </si>
  <si>
    <t xml:space="preserve">    นำงบประมาณไปพัฒนาด้านอื่นได้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</si>
  <si>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  -   ต้องมีการดำเนินการเกี่ยวกับการสาธารณสุขตามโครงการที่ได้ตั้งงบประมาณไว้  </t>
    </r>
  </si>
  <si>
    <t>7)</t>
  </si>
  <si>
    <t>ยุทธศาสตร์การพัฒนาด้านทรัพยากรธรรมชาติและสิ่งแวดล้อม</t>
  </si>
  <si>
    <t xml:space="preserve"> -  ยุทธศาสตร์การพัฒนาของจังหวัด เน้นการพัฒนาด้านทรัพยากรธรรมชาติและสิ่งแวดล้อม </t>
  </si>
  <si>
    <t xml:space="preserve">    ทำให้มีโอกาสได้รับการสนับสนุนงบประมาณ</t>
  </si>
  <si>
    <t>8)</t>
  </si>
  <si>
    <t>ยุทธศาสตร์การพัฒนาด้านการเมืองการปกครองและการบริหารจัดการ</t>
  </si>
  <si>
    <t xml:space="preserve"> -   โครงการที่บรรจุในแผนพัฒนาสามปี เป็นโครงการที่พัฒนาทั้งประชาชนและบุคลากรในองค์กรปกครองส่วนท้องถิ่น</t>
  </si>
  <si>
    <t xml:space="preserve"> -  รัฐบาลมีนโยบายพัฒนาด้านการมีส่วนร่วมของประชาชน และการสร้างความเข้มแข็งให้กับชุมชน</t>
  </si>
  <si>
    <t xml:space="preserve"> -  ประชาชนยังขาดการมีส่วนร่วม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</si>
  <si>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  -   ต้องดำเนินงานให้ได้ครบทุกโครงการที่บรรจุในข้อบัญญัติ  </t>
    </r>
  </si>
  <si>
    <t>รายงานการประชุมคณะกรรมการติดตามและประเมินผลแผนพัฒนาองค์การบริหารส่วนตำบลสมสนุก</t>
  </si>
  <si>
    <t>ณ  ห้องประชุมสภา  องค์การบริหารส่วนตำบลสมสนุก</t>
  </si>
  <si>
    <t>ผู้มาประชุม</t>
  </si>
  <si>
    <t>นายแสงจันทร์       เลพล</t>
  </si>
  <si>
    <t>นายสายเพชร        สิทธิชัย</t>
  </si>
  <si>
    <t>นายสมบูรณ์          ศรีสุวรรณ</t>
  </si>
  <si>
    <t>นายสุนทร            มารมย์</t>
  </si>
  <si>
    <t>นายสมัย             วรรณโกศ</t>
  </si>
  <si>
    <t>นายอัครเทพ         อักษรศิริ</t>
  </si>
  <si>
    <t>นายสงกรานต์       อัครวิจิตร</t>
  </si>
  <si>
    <t>นายเอกพล          ศรีสุนทร</t>
  </si>
  <si>
    <t>นายบุญมา          แคนปา</t>
  </si>
  <si>
    <t>นายสมพร           มีผล</t>
  </si>
  <si>
    <t>ตำแหน่ง</t>
  </si>
  <si>
    <t>ประธานกรรมการ</t>
  </si>
  <si>
    <t>กรรมการ</t>
  </si>
  <si>
    <t>กรรมการ/เลขานุการ</t>
  </si>
  <si>
    <t xml:space="preserve">   เมื่อสมาชิกมาครบองค์ประชุม  นายสายเพชร  สิทธิชัย  ประธานกรรมการกล่าวเปิดการประชุมและดำเนินการประชุม</t>
  </si>
  <si>
    <t>ครั้งที่  ๑  ประจำปีงบประมาณ  พ.ศ. ๒๕๖๐</t>
  </si>
  <si>
    <t>วันที่  ๑๖  ตุลาคม  ๒๕๖๐</t>
  </si>
  <si>
    <t>นายเพลิน           วรรณภักดี</t>
  </si>
  <si>
    <t xml:space="preserve">แผนพัฒนาสามปี สำหรับปี ๒๕๖๐ นะครับ  จากเอกสารที่แจกไปครับ เป็นแผนพัฒนาสามปี (พ.ศ. ๒๕๖๐)  </t>
  </si>
  <si>
    <t>สรุปผลการดำเนินงาน  ประจำปีงบประมาณ  พ.ศ. 2560</t>
  </si>
  <si>
    <t>โครงการตามข้อบัญญัติ   ประจำปีงบประมาณ  2560</t>
  </si>
  <si>
    <t xml:space="preserve">โครงการก่อสร้างรางระบายน้ำ คสล.พร้อมฝาปิด  หมู่  1  </t>
  </si>
  <si>
    <t>โครงการซ่อมแซมถนนลูกรัง  หมู่  2</t>
  </si>
  <si>
    <t>โครงการวางท่อลอดถนนลูกรัง  หมู่  2</t>
  </si>
  <si>
    <t>โครงการก่อสร้างถนนคสล.  หมู่  3</t>
  </si>
  <si>
    <t>โครงการก่อสร้างถนนคสล.  หมู่  4</t>
  </si>
  <si>
    <t>โครงการก่อสร้างถนนคสล.  หมู่  5</t>
  </si>
  <si>
    <t xml:space="preserve">โครงการก่อสร้างรางระบายน้ำ คสล.พร้อมฝาปิด  หมู่  6  </t>
  </si>
  <si>
    <t>โครงการก่อสร้างรางระบายน้ำ คสล.พร้อมฝาปิด  หมู่ 6- 7</t>
  </si>
  <si>
    <t>โครงการวางท่อลอดถนนลูกรัง  หมู่  7</t>
  </si>
  <si>
    <t>โครงการก่อสร้างถนนคสล.  หมู่  8</t>
  </si>
  <si>
    <t>โครงการกีฬาประชาชนต้านภัยยาเสพติด</t>
  </si>
  <si>
    <t>โครงการกีฬาประชาชนต้านยาเสพติด</t>
  </si>
  <si>
    <t>ยกไป</t>
  </si>
  <si>
    <t xml:space="preserve">  2.   ยุทธศาสตร์การพัฒนาด้านสังคม </t>
  </si>
  <si>
    <t>ยกมา</t>
  </si>
  <si>
    <t>โครงการค่ายเยาวชน รักชาติ ศาสนา พระมหากษัตริย์</t>
  </si>
  <si>
    <t>โครงการหมู่บ้านดี ชีวีมีสุข</t>
  </si>
  <si>
    <t>โครงการจัดเวทีประชาคมแผนชุมชนระดับหมู่บ้าน/ตำบล</t>
  </si>
  <si>
    <t>โครงการจัดเวทีประชาคมแผนสามปีระดับหมู่บ้าน/ตำบล</t>
  </si>
  <si>
    <t>โครงการอาหารกลางวัน  (โรงเรียน)</t>
  </si>
  <si>
    <t>โครงการก่อสร้างที่พักรับส่งนักเรียน ม.4</t>
  </si>
  <si>
    <t>โครงการก่อสร้างที่พักรับส่งนักเรียน ม.7</t>
  </si>
  <si>
    <t>โครงการรณรงค์ป้องกันและส่งเสิรมคุณภารชีวิตผู้ป่วยโรคติดต่อ</t>
  </si>
  <si>
    <t>โครงการค่าใช้จ่ายในการบริหารจัดการหน่วยกู้ชีพ-กู้ภัย</t>
  </si>
  <si>
    <t>โครงการจัดเก็บภาษีนอกสถานที่</t>
  </si>
  <si>
    <t>โครงการให้ความรู้แก่ผู้นำชุมชนและผู้เสียภาษี</t>
  </si>
  <si>
    <t xml:space="preserve">โครงการ </t>
  </si>
  <si>
    <t xml:space="preserve"> -   สามารถนำโครงการที่บรรจุในแผนสามปี  มาบรรจุในข้อบัญญัติ  ได้ถึง  83%   </t>
  </si>
  <si>
    <t xml:space="preserve"> - ประชาชนและสมาชิกสภาองค์การบริหารส่วนตำบล ให้ความสำคัญกับการพัฒนาด้านโครงสร้างพื้นฐาน </t>
  </si>
  <si>
    <t xml:space="preserve"> -   ยังไม่สามารถดำเนินการได้ทุกโครงการที่บรรจุในข้อบัญญัติ</t>
  </si>
  <si>
    <t xml:space="preserve">               2.  หากได้รับการจัดสรรงบประมาณจากรัฐบาลช้า  ให้ดำเนินการตามระเบียบที่องค์การบริหารส่วนตำบล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</si>
  <si>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   -    1.  เมื่อได้รับการจัดสรรงบประมาณจากรัฐบาลให้เร่งดำเนินการโครงการที่ตั้งงบประมาณไว้</t>
    </r>
  </si>
  <si>
    <t xml:space="preserve"> -   สามารถนำโครงการจากแผนพัฒนาสามปี  ทั้ง  22  โครงการ มาบรรจุในข้อบัญญัติได้ทั้งหมด</t>
  </si>
  <si>
    <t xml:space="preserve"> -   อบต.ไม่สามารถดำเนินการได้ครบทุกโครงการ</t>
  </si>
  <si>
    <t xml:space="preserve"> -   เศรษฐกิจตกต่ำ ทำให้ประชาชนต้องดิ้นรนขวนขวายในการประกอบอาชีพ</t>
  </si>
  <si>
    <t xml:space="preserve"> -   สามารถบรรจุโครงการไว้ในแผนพัฒนาสามปี</t>
  </si>
  <si>
    <t xml:space="preserve"> -  รัฐบาลมีนโยบายด้านแหล่งน้ำ  จึงมีโอกาสที่จะได้รับงบประมาณจากกรมโดยตรง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</si>
  <si>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-   จำนวนโครงการที่บรรจุในแผนพัฒนามีจำนวนน้อย จะต้องเพิ่มโครงการพัฒนาในแผนพัฒนาท้องถิ่น 4  ปี เนื่องจาก</t>
    </r>
  </si>
  <si>
    <t xml:space="preserve"> -   สามารถนำโครงการที่บรรจุในแผนพัฒนาสามปี  มาบรรจุไว้ในข้อบัญญัติได้ คิดเป็น  85 %  </t>
  </si>
  <si>
    <t xml:space="preserve"> -   ประชาชนให้ความสำคัญกับการดูแลรักษาด้านทรัพยากรธรรมชาติและสิ่งแวดล้อม</t>
  </si>
  <si>
    <t xml:space="preserve"> -   อบต.  นำโครงการจากแผนพัฒนาสามปี มาบรรจุในข้อบัญญัติได้เพียง 3  โครงการเท่านั้น</t>
  </si>
  <si>
    <t xml:space="preserve"> - อบต.ได้รับงบประมาณจำนวนจำกัด  ดังนั้นการพัฒนาจำเป็นต้องพัฒนาในด้านที่เกี่ยวข้องกับความเดือดร้อนและจำเป็น</t>
  </si>
  <si>
    <t xml:space="preserve">   ของประชาชนเป็นหลัก  การพัฒนาด้านทรัพยากรธรรมชาติและสิ่งแวดล้อมจึงเป็นเรื่องที่พัฒนาไปในลำดับต่อไป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</si>
  <si>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 -   ต้องมีการรณรงค์ให้ประชาชนตระหนักในเรื่องการรักษาทรัพยากรธรรมชาติและสิ่งแวดล้อม  โดยการดำเนินการ</t>
    </r>
  </si>
  <si>
    <t>อาจไม่ต้องใช้งบประมาณ</t>
  </si>
  <si>
    <t xml:space="preserve"> -   สามารถดำเนินการได้เพียง  1  โครงการเท่านั้น  </t>
  </si>
  <si>
    <t>และเอกสารการดำเนินงานในปี ๒๕๖๐  เรามาพิจารณาแต่ละยุทธศาสตร์ว่า การดำเนินงานเป็นไปตาม</t>
  </si>
  <si>
    <t>สรุปผลการดำเนินการตามแผนพัฒนาสามปี (เฉพาะ พ.ศ. 2560 )</t>
  </si>
  <si>
    <t xml:space="preserve">           นำแผนพัฒนาสามปี  มาบรรจุในข้อบัญญัติประจำปี  และโครงการที่สามารถดำเนินการได้  ครับ  เฉพาะจำนวนโครงการครับ</t>
  </si>
  <si>
    <r>
      <rPr>
        <b/>
        <sz val="16"/>
        <color theme="1"/>
        <rFont val="TH SarabunPSK"/>
        <family val="2"/>
      </rPr>
      <t>แนวทางแก้ไข</t>
    </r>
    <r>
      <rPr>
        <sz val="16"/>
        <color theme="1"/>
        <rFont val="TH SarabunPSK"/>
        <family val="2"/>
      </rPr>
      <t xml:space="preserve">   -   การดำเนินงานยังไม่ได้ดำเนินงานเกี่ยวกับด้านการศึกษาเท่าที่ควร  ดังนั้น  ในปีต่อไปควรจะเน้นดำเนินการ</t>
    </r>
  </si>
  <si>
    <t>ที่ประชุม</t>
  </si>
  <si>
    <r>
      <rPr>
        <b/>
        <sz val="16"/>
        <color theme="1"/>
        <rFont val="TH SarabunPSK"/>
        <family val="2"/>
      </rPr>
      <t>นายสายเพชร  สิทธิชัย</t>
    </r>
    <r>
      <rPr>
        <sz val="16"/>
        <color theme="1"/>
        <rFont val="TH SarabunPSK"/>
        <family val="2"/>
      </rPr>
      <t xml:space="preserve"> -  ครับ สำหรับการติดตามและประเมินผลการดำเนินงานปีงบประมาณ พ.ศ. 2560  ก็สรุปได้ดังที่เลขานุการ</t>
    </r>
  </si>
  <si>
    <t xml:space="preserve">ได้กล่าวมาแล้วนะครับไม่ทราบคณะกรรมการท่านใด  มีข้อเสนอแนะเพิ่มเติม บ้างครับ  </t>
  </si>
  <si>
    <t xml:space="preserve">ซึ่งตามระเบียบกระทรวงมหาดไทยว่าด้วยการจัดทำแผนพัฒนาขององค์กรปกครองส่วนท้องถิ่น (ฉบับที่ 2) พ.ศ. 2559  </t>
  </si>
  <si>
    <r>
      <rPr>
        <b/>
        <sz val="16"/>
        <color theme="1"/>
        <rFont val="TH SarabunPSK"/>
        <family val="2"/>
      </rPr>
      <t>นายสายเพชร   สิทธิชัย</t>
    </r>
    <r>
      <rPr>
        <sz val="16"/>
        <color theme="1"/>
        <rFont val="TH SarabunPSK"/>
        <family val="2"/>
      </rPr>
      <t xml:space="preserve">  ครับสำหรับปีงบประมาณ พ.ศ. 2561  จะเป็นการติดตามและประเมินผลแผนพัฒนาท้องถิ่น  4  ปี  </t>
    </r>
  </si>
  <si>
    <t>กำหนดให้มีการติดตามและประเมินผลแผนพัฒนาท้องถิ่น 4 ปี อย่างน้อยปีละ 2 ครั้ง  ภายในเดือน เมษายน  และ</t>
  </si>
  <si>
    <t xml:space="preserve"> ตุลาคม  ดังนั้น  ปีหน้าเราจะประชุมประเมินผลแผนพัฒนาท้องถิ่นภายในเดือน เมษายน และ ตุลาคม  นะครับ</t>
  </si>
  <si>
    <t>เริ่มประชุมเวลา   ๑๓.๐๐  น.</t>
  </si>
  <si>
    <t>ปิดประชุมเวลา     16.00  น.</t>
  </si>
  <si>
    <t>(นายสมพร    มีผล)</t>
  </si>
  <si>
    <t>เลขานุการ</t>
  </si>
  <si>
    <t>(นายสายเพชร   สิทธิชัย)</t>
  </si>
  <si>
    <t>ประธานคณะกรรมการ</t>
  </si>
  <si>
    <r>
      <rPr>
        <b/>
        <sz val="16"/>
        <color theme="1"/>
        <rFont val="TH SarabunPSK"/>
        <family val="2"/>
      </rPr>
      <t>นายสายเพชร   สิทธิชัย</t>
    </r>
    <r>
      <rPr>
        <sz val="16"/>
        <color theme="1"/>
        <rFont val="TH SarabunPSK"/>
        <family val="2"/>
      </rPr>
      <t xml:space="preserve">  - ครับหากว่าไม่มีเรื่องอื่นแล้ว ผมขอปิดการประชุมครับ</t>
    </r>
  </si>
  <si>
    <r>
      <rPr>
        <b/>
        <sz val="16"/>
        <color theme="1"/>
        <rFont val="TH SarabunPSK"/>
        <family val="2"/>
      </rPr>
      <t>นายสายเพชร   สิทธิชัย</t>
    </r>
    <r>
      <rPr>
        <sz val="16"/>
        <color theme="1"/>
        <rFont val="TH SarabunPSK"/>
        <family val="2"/>
      </rPr>
      <t xml:space="preserve"> มีคณะกรรมการท่านใดจะเสนออะไรอีกหรือไม่ครับ</t>
    </r>
  </si>
  <si>
    <r>
      <rPr>
        <b/>
        <sz val="16"/>
        <color theme="1"/>
        <rFont val="TH SarabunPSK"/>
        <family val="2"/>
      </rPr>
      <t>นายสายเพชร  สิทธิชัย</t>
    </r>
    <r>
      <rPr>
        <sz val="16"/>
        <color theme="1"/>
        <rFont val="TH SarabunPSK"/>
        <family val="2"/>
      </rPr>
      <t xml:space="preserve">      - ครับ  เมื่อครบองค์ประชุมแล้ว  ผมขอเริ่มการประชุมสำหรับการติดตามและประเมินผล</t>
    </r>
  </si>
  <si>
    <r>
      <rPr>
        <b/>
        <sz val="15"/>
        <color theme="1"/>
        <rFont val="TH SarabunPSK"/>
        <family val="2"/>
      </rPr>
      <t>นายสายเพชร  สิทธิชัย</t>
    </r>
    <r>
      <rPr>
        <sz val="15"/>
        <color theme="1"/>
        <rFont val="TH SarabunPSK"/>
        <family val="2"/>
      </rPr>
      <t xml:space="preserve">    - ครับ เมื่อทุกท่านได้ตรวจสอบการดำเนินงานของปีงบประมาณ พ.ศ. 2560  แล้ว  ผมขอให้เลขานุการ สรุปผลการ</t>
    </r>
  </si>
  <si>
    <r>
      <rPr>
        <b/>
        <sz val="15"/>
        <color theme="1"/>
        <rFont val="TH SarabunPSK"/>
        <family val="2"/>
      </rPr>
      <t>นายสมพร   มีผล</t>
    </r>
    <r>
      <rPr>
        <sz val="15"/>
        <color theme="1"/>
        <rFont val="TH SarabunPSK"/>
        <family val="2"/>
      </rPr>
      <t xml:space="preserve">  -  ครับ  สำหรับการดำเนินงานในปีงบประมาณ พ.ศ. 2560  สามารถสรุปผลตามแผนพัฒนาสามปี  ได้ดังนี้ครับ</t>
    </r>
  </si>
  <si>
    <t>(ลงชื่อ)...............................................ผู้จดบันทึกการประชุม</t>
  </si>
  <si>
    <t>(ลงชื่อ).................................................ผู้ตรวจบันทึกการประชุม</t>
  </si>
  <si>
    <t>แผนพัฒนาหรือไม่  ดังนี้</t>
  </si>
  <si>
    <t xml:space="preserve">  -  ไม่มีผู้ใดเสนอเพิ่มเติม</t>
  </si>
  <si>
    <t>มติที่ประชุม        -  เห็นชอบ</t>
  </si>
  <si>
    <r>
      <rPr>
        <b/>
        <sz val="16"/>
        <color theme="1"/>
        <rFont val="TH SarabunPSK"/>
        <family val="2"/>
      </rPr>
      <t>ที่ประชุม</t>
    </r>
    <r>
      <rPr>
        <sz val="16"/>
        <color theme="1"/>
        <rFont val="TH SarabunPSK"/>
        <family val="2"/>
      </rPr>
      <t xml:space="preserve">    - ไม่มี ผู้ใดเสนอเป็นอย่างอื่น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</si>
</sst>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23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u/>
      <sz val="16"/>
      <color theme="1"/>
      <name val="TH SarabunIT๙"/>
      <family val="2"/>
    </font>
    <font>
      <b/>
      <i/>
      <u/>
      <sz val="16"/>
      <color theme="1"/>
      <name val="TH SarabunIT๙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1" applyFont="1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4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3" fontId="1" fillId="0" borderId="0" xfId="1" applyFont="1" applyBorder="1"/>
    <xf numFmtId="187" fontId="1" fillId="0" borderId="0" xfId="1" applyNumberFormat="1" applyFont="1"/>
    <xf numFmtId="187" fontId="1" fillId="0" borderId="1" xfId="1" applyNumberFormat="1" applyFont="1" applyBorder="1"/>
    <xf numFmtId="187" fontId="1" fillId="0" borderId="6" xfId="1" applyNumberFormat="1" applyFont="1" applyBorder="1"/>
    <xf numFmtId="187" fontId="1" fillId="0" borderId="4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5" xfId="0" applyFont="1" applyBorder="1" applyAlignment="1"/>
    <xf numFmtId="187" fontId="1" fillId="0" borderId="5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1" fillId="0" borderId="0" xfId="0" applyFont="1" applyBorder="1" applyAlignment="1"/>
    <xf numFmtId="43" fontId="4" fillId="0" borderId="0" xfId="1" applyFont="1" applyBorder="1" applyAlignment="1">
      <alignment horizontal="center"/>
    </xf>
    <xf numFmtId="0" fontId="4" fillId="0" borderId="0" xfId="0" applyFont="1" applyBorder="1"/>
    <xf numFmtId="187" fontId="1" fillId="0" borderId="0" xfId="1" applyNumberFormat="1" applyFont="1" applyAlignment="1">
      <alignment horizontal="right"/>
    </xf>
    <xf numFmtId="187" fontId="4" fillId="0" borderId="1" xfId="1" applyNumberFormat="1" applyFont="1" applyBorder="1" applyAlignment="1">
      <alignment horizontal="right"/>
    </xf>
    <xf numFmtId="187" fontId="1" fillId="0" borderId="6" xfId="1" applyNumberFormat="1" applyFont="1" applyBorder="1" applyAlignment="1">
      <alignment horizontal="right"/>
    </xf>
    <xf numFmtId="187" fontId="1" fillId="0" borderId="4" xfId="1" applyNumberFormat="1" applyFont="1" applyBorder="1" applyAlignment="1">
      <alignment horizontal="right"/>
    </xf>
    <xf numFmtId="187" fontId="1" fillId="0" borderId="0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4" fillId="0" borderId="6" xfId="0" applyFont="1" applyBorder="1" applyAlignment="1"/>
    <xf numFmtId="0" fontId="4" fillId="0" borderId="4" xfId="0" applyFont="1" applyBorder="1"/>
    <xf numFmtId="0" fontId="4" fillId="0" borderId="4" xfId="0" applyFont="1" applyBorder="1" applyAlignment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4" xfId="1" applyNumberFormat="1" applyFont="1" applyBorder="1"/>
    <xf numFmtId="0" fontId="5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88" fontId="7" fillId="0" borderId="4" xfId="1" applyNumberFormat="1" applyFont="1" applyBorder="1"/>
    <xf numFmtId="0" fontId="5" fillId="0" borderId="6" xfId="0" applyFont="1" applyFill="1" applyBorder="1" applyAlignment="1">
      <alignment horizontal="center"/>
    </xf>
    <xf numFmtId="187" fontId="4" fillId="0" borderId="6" xfId="1" applyNumberFormat="1" applyFont="1" applyBorder="1"/>
    <xf numFmtId="0" fontId="4" fillId="0" borderId="4" xfId="0" applyFont="1" applyBorder="1" applyAlignment="1">
      <alignment horizontal="center"/>
    </xf>
    <xf numFmtId="187" fontId="1" fillId="0" borderId="5" xfId="1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87" fontId="1" fillId="0" borderId="5" xfId="1" applyNumberFormat="1" applyFont="1" applyBorder="1"/>
    <xf numFmtId="187" fontId="1" fillId="0" borderId="3" xfId="1" applyNumberFormat="1" applyFont="1" applyBorder="1" applyAlignment="1">
      <alignment horizontal="right"/>
    </xf>
    <xf numFmtId="187" fontId="1" fillId="0" borderId="3" xfId="1" applyNumberFormat="1" applyFont="1" applyBorder="1"/>
    <xf numFmtId="187" fontId="1" fillId="0" borderId="4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7" fontId="4" fillId="0" borderId="0" xfId="1" applyNumberFormat="1" applyFont="1" applyBorder="1"/>
    <xf numFmtId="43" fontId="7" fillId="0" borderId="4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7" xfId="1" applyNumberFormat="1" applyFont="1" applyBorder="1" applyAlignment="1">
      <alignment horizontal="center"/>
    </xf>
    <xf numFmtId="0" fontId="9" fillId="0" borderId="0" xfId="0" applyFont="1"/>
    <xf numFmtId="59" fontId="9" fillId="0" borderId="0" xfId="0" applyNumberFormat="1" applyFont="1"/>
    <xf numFmtId="0" fontId="10" fillId="0" borderId="0" xfId="0" applyFont="1"/>
    <xf numFmtId="187" fontId="10" fillId="0" borderId="0" xfId="1" applyNumberFormat="1" applyFont="1"/>
    <xf numFmtId="187" fontId="10" fillId="0" borderId="0" xfId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/>
    <xf numFmtId="187" fontId="10" fillId="0" borderId="1" xfId="1" applyNumberFormat="1" applyFont="1" applyBorder="1"/>
    <xf numFmtId="187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87" fontId="11" fillId="0" borderId="3" xfId="1" applyNumberFormat="1" applyFont="1" applyBorder="1" applyAlignment="1">
      <alignment horizontal="center"/>
    </xf>
    <xf numFmtId="0" fontId="10" fillId="0" borderId="5" xfId="0" applyFont="1" applyBorder="1" applyAlignment="1"/>
    <xf numFmtId="187" fontId="10" fillId="0" borderId="5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3" xfId="0" applyFont="1" applyBorder="1"/>
    <xf numFmtId="187" fontId="10" fillId="0" borderId="3" xfId="1" applyNumberFormat="1" applyFont="1" applyBorder="1"/>
    <xf numFmtId="187" fontId="10" fillId="0" borderId="3" xfId="1" applyNumberFormat="1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87" fontId="10" fillId="0" borderId="6" xfId="1" applyNumberFormat="1" applyFont="1" applyBorder="1"/>
    <xf numFmtId="187" fontId="10" fillId="0" borderId="6" xfId="1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5" xfId="0" applyFont="1" applyBorder="1"/>
    <xf numFmtId="187" fontId="10" fillId="0" borderId="5" xfId="1" applyNumberFormat="1" applyFont="1" applyBorder="1"/>
    <xf numFmtId="187" fontId="10" fillId="0" borderId="5" xfId="1" applyNumberFormat="1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187" fontId="10" fillId="0" borderId="4" xfId="1" applyNumberFormat="1" applyFont="1" applyBorder="1"/>
    <xf numFmtId="0" fontId="10" fillId="0" borderId="2" xfId="0" applyFont="1" applyBorder="1" applyAlignment="1">
      <alignment horizontal="center"/>
    </xf>
    <xf numFmtId="187" fontId="10" fillId="0" borderId="4" xfId="1" applyNumberFormat="1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87" fontId="11" fillId="0" borderId="4" xfId="1" applyNumberFormat="1" applyFont="1" applyBorder="1"/>
    <xf numFmtId="187" fontId="11" fillId="0" borderId="4" xfId="1" applyNumberFormat="1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87" fontId="11" fillId="0" borderId="4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7" fontId="11" fillId="0" borderId="0" xfId="1" applyNumberFormat="1" applyFont="1" applyBorder="1"/>
    <xf numFmtId="187" fontId="10" fillId="0" borderId="0" xfId="1" applyNumberFormat="1" applyFont="1" applyBorder="1" applyAlignment="1">
      <alignment horizontal="right"/>
    </xf>
    <xf numFmtId="0" fontId="11" fillId="0" borderId="4" xfId="0" applyFont="1" applyBorder="1"/>
    <xf numFmtId="187" fontId="11" fillId="0" borderId="6" xfId="1" applyNumberFormat="1" applyFont="1" applyBorder="1"/>
    <xf numFmtId="0" fontId="10" fillId="0" borderId="6" xfId="0" applyFont="1" applyBorder="1"/>
    <xf numFmtId="0" fontId="11" fillId="0" borderId="6" xfId="0" applyFont="1" applyBorder="1"/>
    <xf numFmtId="187" fontId="10" fillId="0" borderId="7" xfId="1" applyNumberFormat="1" applyFont="1" applyBorder="1" applyAlignment="1">
      <alignment horizontal="center"/>
    </xf>
    <xf numFmtId="0" fontId="10" fillId="0" borderId="0" xfId="0" applyFont="1" applyBorder="1"/>
    <xf numFmtId="187" fontId="10" fillId="0" borderId="0" xfId="1" applyNumberFormat="1" applyFont="1" applyBorder="1"/>
    <xf numFmtId="187" fontId="10" fillId="0" borderId="4" xfId="1" applyNumberFormat="1" applyFont="1" applyBorder="1" applyAlignment="1">
      <alignment horizontal="center"/>
    </xf>
    <xf numFmtId="187" fontId="11" fillId="0" borderId="6" xfId="1" applyNumberFormat="1" applyFont="1" applyBorder="1" applyAlignment="1">
      <alignment horizontal="right"/>
    </xf>
    <xf numFmtId="0" fontId="11" fillId="0" borderId="4" xfId="0" applyFont="1" applyBorder="1" applyAlignment="1"/>
    <xf numFmtId="0" fontId="13" fillId="0" borderId="4" xfId="0" applyFont="1" applyFill="1" applyBorder="1"/>
    <xf numFmtId="0" fontId="9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88" fontId="8" fillId="0" borderId="4" xfId="1" applyNumberFormat="1" applyFont="1" applyBorder="1"/>
    <xf numFmtId="43" fontId="8" fillId="0" borderId="4" xfId="1" applyNumberFormat="1" applyFont="1" applyBorder="1" applyAlignment="1">
      <alignment horizontal="right"/>
    </xf>
    <xf numFmtId="59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center"/>
    </xf>
    <xf numFmtId="187" fontId="11" fillId="0" borderId="9" xfId="1" applyNumberFormat="1" applyFont="1" applyBorder="1"/>
    <xf numFmtId="187" fontId="11" fillId="0" borderId="9" xfId="1" applyNumberFormat="1" applyFont="1" applyBorder="1" applyAlignment="1">
      <alignment horizontal="center"/>
    </xf>
    <xf numFmtId="187" fontId="11" fillId="0" borderId="9" xfId="1" applyNumberFormat="1" applyFont="1" applyBorder="1" applyAlignment="1">
      <alignment horizontal="right"/>
    </xf>
    <xf numFmtId="187" fontId="11" fillId="0" borderId="9" xfId="0" applyNumberFormat="1" applyFont="1" applyBorder="1" applyAlignment="1">
      <alignment horizontal="center"/>
    </xf>
    <xf numFmtId="187" fontId="9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horizontal="left" indent="2"/>
    </xf>
    <xf numFmtId="43" fontId="1" fillId="0" borderId="0" xfId="1" applyNumberFormat="1" applyFont="1" applyAlignment="1">
      <alignment horizontal="right"/>
    </xf>
    <xf numFmtId="43" fontId="4" fillId="0" borderId="1" xfId="1" applyNumberFormat="1" applyFont="1" applyBorder="1" applyAlignment="1">
      <alignment horizontal="right"/>
    </xf>
    <xf numFmtId="43" fontId="1" fillId="0" borderId="5" xfId="1" applyNumberFormat="1" applyFont="1" applyBorder="1" applyAlignment="1">
      <alignment horizontal="center"/>
    </xf>
    <xf numFmtId="43" fontId="1" fillId="0" borderId="3" xfId="1" applyNumberFormat="1" applyFont="1" applyBorder="1" applyAlignment="1">
      <alignment horizontal="right"/>
    </xf>
    <xf numFmtId="43" fontId="1" fillId="0" borderId="6" xfId="1" applyNumberFormat="1" applyFont="1" applyBorder="1" applyAlignment="1">
      <alignment horizontal="right"/>
    </xf>
    <xf numFmtId="43" fontId="1" fillId="0" borderId="8" xfId="1" applyNumberFormat="1" applyFont="1" applyBorder="1" applyAlignment="1">
      <alignment horizontal="right"/>
    </xf>
    <xf numFmtId="43" fontId="1" fillId="0" borderId="2" xfId="1" applyNumberFormat="1" applyFont="1" applyBorder="1" applyAlignment="1">
      <alignment horizontal="right"/>
    </xf>
    <xf numFmtId="43" fontId="1" fillId="0" borderId="5" xfId="1" applyNumberFormat="1" applyFont="1" applyBorder="1" applyAlignment="1">
      <alignment horizontal="right"/>
    </xf>
    <xf numFmtId="43" fontId="1" fillId="0" borderId="0" xfId="1" applyNumberFormat="1" applyFont="1" applyBorder="1" applyAlignment="1">
      <alignment horizontal="right"/>
    </xf>
    <xf numFmtId="43" fontId="1" fillId="0" borderId="8" xfId="1" applyNumberFormat="1" applyFont="1" applyBorder="1" applyAlignment="1">
      <alignment horizontal="center"/>
    </xf>
    <xf numFmtId="43" fontId="4" fillId="0" borderId="8" xfId="1" applyNumberFormat="1" applyFont="1" applyBorder="1" applyAlignment="1">
      <alignment horizontal="right"/>
    </xf>
    <xf numFmtId="43" fontId="4" fillId="0" borderId="6" xfId="1" applyNumberFormat="1" applyFont="1" applyBorder="1" applyAlignment="1">
      <alignment horizontal="center"/>
    </xf>
    <xf numFmtId="43" fontId="1" fillId="0" borderId="1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3" xfId="1" applyNumberFormat="1" applyFont="1" applyBorder="1"/>
    <xf numFmtId="43" fontId="1" fillId="0" borderId="7" xfId="1" applyNumberFormat="1" applyFont="1" applyBorder="1" applyAlignment="1">
      <alignment horizontal="right"/>
    </xf>
    <xf numFmtId="187" fontId="1" fillId="0" borderId="8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87" fontId="4" fillId="0" borderId="1" xfId="1" applyNumberFormat="1" applyFont="1" applyBorder="1"/>
    <xf numFmtId="187" fontId="4" fillId="0" borderId="1" xfId="1" applyNumberFormat="1" applyFont="1" applyBorder="1" applyAlignment="1">
      <alignment horizontal="center"/>
    </xf>
    <xf numFmtId="187" fontId="1" fillId="0" borderId="2" xfId="1" applyNumberFormat="1" applyFont="1" applyBorder="1" applyAlignment="1">
      <alignment horizontal="right"/>
    </xf>
    <xf numFmtId="187" fontId="1" fillId="0" borderId="8" xfId="1" applyNumberFormat="1" applyFont="1" applyBorder="1" applyAlignment="1">
      <alignment horizontal="center"/>
    </xf>
    <xf numFmtId="0" fontId="4" fillId="0" borderId="8" xfId="0" applyFont="1" applyBorder="1" applyAlignment="1"/>
    <xf numFmtId="43" fontId="7" fillId="0" borderId="8" xfId="1" applyNumberFormat="1" applyFont="1" applyBorder="1" applyAlignment="1">
      <alignment horizontal="right"/>
    </xf>
    <xf numFmtId="187" fontId="1" fillId="0" borderId="1" xfId="1" applyNumberFormat="1" applyFont="1" applyBorder="1" applyAlignment="1">
      <alignment horizontal="right"/>
    </xf>
    <xf numFmtId="0" fontId="4" fillId="0" borderId="5" xfId="0" applyFont="1" applyBorder="1"/>
    <xf numFmtId="187" fontId="1" fillId="0" borderId="7" xfId="1" applyNumberFormat="1" applyFont="1" applyBorder="1" applyAlignment="1">
      <alignment horizontal="right"/>
    </xf>
    <xf numFmtId="0" fontId="1" fillId="0" borderId="3" xfId="0" applyFont="1" applyBorder="1"/>
    <xf numFmtId="187" fontId="1" fillId="0" borderId="10" xfId="1" applyNumberFormat="1" applyFont="1" applyBorder="1" applyAlignment="1">
      <alignment horizontal="right"/>
    </xf>
    <xf numFmtId="187" fontId="18" fillId="0" borderId="3" xfId="1" applyNumberFormat="1" applyFont="1" applyBorder="1" applyAlignment="1">
      <alignment horizontal="center"/>
    </xf>
    <xf numFmtId="43" fontId="18" fillId="0" borderId="3" xfId="1" applyNumberFormat="1" applyFont="1" applyBorder="1" applyAlignment="1">
      <alignment horizontal="center"/>
    </xf>
    <xf numFmtId="187" fontId="19" fillId="0" borderId="5" xfId="1" applyNumberFormat="1" applyFont="1" applyBorder="1" applyAlignment="1">
      <alignment horizontal="center"/>
    </xf>
    <xf numFmtId="43" fontId="19" fillId="0" borderId="5" xfId="1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87" fontId="19" fillId="0" borderId="3" xfId="1" applyNumberFormat="1" applyFont="1" applyBorder="1"/>
    <xf numFmtId="187" fontId="19" fillId="0" borderId="6" xfId="1" applyNumberFormat="1" applyFont="1" applyBorder="1"/>
    <xf numFmtId="0" fontId="1" fillId="0" borderId="11" xfId="0" applyFont="1" applyBorder="1"/>
    <xf numFmtId="0" fontId="4" fillId="0" borderId="11" xfId="0" applyFont="1" applyBorder="1"/>
    <xf numFmtId="0" fontId="7" fillId="0" borderId="0" xfId="0" applyFont="1" applyAlignment="1"/>
    <xf numFmtId="187" fontId="1" fillId="0" borderId="0" xfId="1" applyNumberFormat="1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59" fontId="2" fillId="0" borderId="0" xfId="0" applyNumberFormat="1" applyFont="1" applyAlignment="1">
      <alignment horizontal="center"/>
    </xf>
    <xf numFmtId="0" fontId="2" fillId="0" borderId="0" xfId="0" applyFont="1" applyAlignment="1"/>
    <xf numFmtId="187" fontId="2" fillId="0" borderId="0" xfId="1" applyNumberFormat="1" applyFont="1" applyAlignment="1">
      <alignment horizontal="center"/>
    </xf>
    <xf numFmtId="187" fontId="2" fillId="0" borderId="0" xfId="1" applyNumberFormat="1" applyFont="1" applyAlignment="1">
      <alignment horizontal="right"/>
    </xf>
    <xf numFmtId="187" fontId="2" fillId="0" borderId="0" xfId="1" applyNumberFormat="1" applyFont="1" applyAlignment="1"/>
    <xf numFmtId="187" fontId="4" fillId="0" borderId="8" xfId="1" applyNumberFormat="1" applyFont="1" applyBorder="1" applyAlignment="1"/>
    <xf numFmtId="187" fontId="7" fillId="0" borderId="8" xfId="1" applyNumberFormat="1" applyFont="1" applyBorder="1" applyAlignment="1">
      <alignment horizontal="right"/>
    </xf>
    <xf numFmtId="187" fontId="2" fillId="0" borderId="0" xfId="1" applyNumberFormat="1" applyFont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187" fontId="4" fillId="0" borderId="8" xfId="1" applyNumberFormat="1" applyFont="1" applyBorder="1" applyAlignment="1">
      <alignment horizontal="right"/>
    </xf>
    <xf numFmtId="187" fontId="1" fillId="0" borderId="6" xfId="1" applyNumberFormat="1" applyFont="1" applyBorder="1" applyAlignment="1">
      <alignment horizontal="center"/>
    </xf>
    <xf numFmtId="187" fontId="1" fillId="0" borderId="1" xfId="1" applyNumberFormat="1" applyFont="1" applyBorder="1" applyAlignment="1">
      <alignment horizontal="center"/>
    </xf>
    <xf numFmtId="187" fontId="1" fillId="0" borderId="2" xfId="1" applyNumberFormat="1" applyFont="1" applyBorder="1" applyAlignment="1">
      <alignment horizontal="center"/>
    </xf>
    <xf numFmtId="187" fontId="1" fillId="0" borderId="3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187" fontId="19" fillId="0" borderId="4" xfId="1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9" fontId="2" fillId="0" borderId="0" xfId="0" applyNumberFormat="1" applyFont="1"/>
    <xf numFmtId="0" fontId="20" fillId="0" borderId="0" xfId="0" applyFont="1"/>
    <xf numFmtId="187" fontId="20" fillId="0" borderId="0" xfId="1" applyNumberFormat="1" applyFont="1"/>
    <xf numFmtId="187" fontId="20" fillId="0" borderId="0" xfId="1" applyNumberFormat="1" applyFont="1" applyAlignment="1">
      <alignment horizontal="right"/>
    </xf>
    <xf numFmtId="187" fontId="20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187" fontId="1" fillId="0" borderId="0" xfId="1" applyNumberFormat="1" applyFont="1" applyBorder="1" applyAlignment="1">
      <alignment horizontal="center"/>
    </xf>
    <xf numFmtId="187" fontId="1" fillId="0" borderId="0" xfId="1" applyNumberFormat="1" applyFont="1" applyBorder="1"/>
    <xf numFmtId="187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69</xdr:row>
      <xdr:rowOff>38100</xdr:rowOff>
    </xdr:from>
    <xdr:to>
      <xdr:col>2</xdr:col>
      <xdr:colOff>83819</xdr:colOff>
      <xdr:row>71</xdr:row>
      <xdr:rowOff>200025</xdr:rowOff>
    </xdr:to>
    <xdr:sp macro="" textlink="">
      <xdr:nvSpPr>
        <xdr:cNvPr id="2" name="วงเล็บปีกกาขวา 1"/>
        <xdr:cNvSpPr/>
      </xdr:nvSpPr>
      <xdr:spPr>
        <a:xfrm>
          <a:off x="3724275" y="17611725"/>
          <a:ext cx="45719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61</xdr:row>
      <xdr:rowOff>38100</xdr:rowOff>
    </xdr:from>
    <xdr:to>
      <xdr:col>6</xdr:col>
      <xdr:colOff>83819</xdr:colOff>
      <xdr:row>63</xdr:row>
      <xdr:rowOff>200025</xdr:rowOff>
    </xdr:to>
    <xdr:sp macro="" textlink="">
      <xdr:nvSpPr>
        <xdr:cNvPr id="2" name="วงเล็บปีกกาขวา 1"/>
        <xdr:cNvSpPr/>
      </xdr:nvSpPr>
      <xdr:spPr>
        <a:xfrm>
          <a:off x="6153150" y="15201900"/>
          <a:ext cx="45719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9525</xdr:colOff>
      <xdr:row>45</xdr:row>
      <xdr:rowOff>57150</xdr:rowOff>
    </xdr:from>
    <xdr:to>
      <xdr:col>6</xdr:col>
      <xdr:colOff>55244</xdr:colOff>
      <xdr:row>47</xdr:row>
      <xdr:rowOff>19050</xdr:rowOff>
    </xdr:to>
    <xdr:sp macro="" textlink="">
      <xdr:nvSpPr>
        <xdr:cNvPr id="3" name="วงเล็บปีกกาขวา 2"/>
        <xdr:cNvSpPr/>
      </xdr:nvSpPr>
      <xdr:spPr>
        <a:xfrm>
          <a:off x="6124575" y="11410950"/>
          <a:ext cx="45719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9525</xdr:colOff>
      <xdr:row>48</xdr:row>
      <xdr:rowOff>28575</xdr:rowOff>
    </xdr:from>
    <xdr:to>
      <xdr:col>6</xdr:col>
      <xdr:colOff>55244</xdr:colOff>
      <xdr:row>49</xdr:row>
      <xdr:rowOff>228600</xdr:rowOff>
    </xdr:to>
    <xdr:sp macro="" textlink="">
      <xdr:nvSpPr>
        <xdr:cNvPr id="4" name="วงเล็บปีกกาขวา 3"/>
        <xdr:cNvSpPr/>
      </xdr:nvSpPr>
      <xdr:spPr>
        <a:xfrm>
          <a:off x="6124575" y="12096750"/>
          <a:ext cx="45719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06"/>
  <sheetViews>
    <sheetView tabSelected="1" topLeftCell="A33" workbookViewId="0">
      <selection sqref="A1:G35"/>
    </sheetView>
  </sheetViews>
  <sheetFormatPr defaultRowHeight="18.75"/>
  <cols>
    <col min="1" max="1" width="6.5" style="1" customWidth="1"/>
    <col min="2" max="2" width="38.875" style="1" customWidth="1"/>
    <col min="3" max="3" width="11.625" style="13" customWidth="1"/>
    <col min="4" max="4" width="10.375" style="26" customWidth="1"/>
    <col min="5" max="5" width="9.625" style="26" customWidth="1"/>
    <col min="6" max="6" width="7.375" style="179" customWidth="1"/>
    <col min="7" max="7" width="9.125" style="208" customWidth="1"/>
    <col min="8" max="8" width="23" style="1" customWidth="1"/>
    <col min="9" max="9" width="16.375" style="1" customWidth="1"/>
    <col min="10" max="10" width="14.25" style="1" customWidth="1"/>
    <col min="11" max="11" width="12.75" style="1" customWidth="1"/>
    <col min="12" max="16384" width="9" style="1"/>
  </cols>
  <sheetData>
    <row r="2" spans="1:7" ht="21">
      <c r="A2" s="224" t="s">
        <v>262</v>
      </c>
      <c r="B2" s="224"/>
      <c r="C2" s="224"/>
      <c r="D2" s="224"/>
      <c r="E2" s="224"/>
      <c r="F2" s="224"/>
      <c r="G2" s="224"/>
    </row>
    <row r="3" spans="1:7" ht="21">
      <c r="A3" s="224" t="s">
        <v>280</v>
      </c>
      <c r="B3" s="224"/>
      <c r="C3" s="224"/>
      <c r="D3" s="224"/>
      <c r="E3" s="224"/>
      <c r="F3" s="224"/>
      <c r="G3" s="224"/>
    </row>
    <row r="4" spans="1:7" ht="21">
      <c r="A4" s="224" t="s">
        <v>281</v>
      </c>
      <c r="B4" s="224"/>
      <c r="C4" s="224"/>
      <c r="D4" s="224"/>
      <c r="E4" s="224"/>
      <c r="F4" s="224"/>
      <c r="G4" s="224"/>
    </row>
    <row r="5" spans="1:7" ht="21">
      <c r="A5" s="224" t="s">
        <v>263</v>
      </c>
      <c r="B5" s="224"/>
      <c r="C5" s="224"/>
      <c r="D5" s="224"/>
      <c r="E5" s="224"/>
      <c r="F5" s="224"/>
      <c r="G5" s="224"/>
    </row>
    <row r="6" spans="1:7">
      <c r="A6" s="225"/>
      <c r="B6" s="225"/>
      <c r="C6" s="225"/>
      <c r="D6" s="225"/>
      <c r="E6" s="225"/>
      <c r="F6" s="225"/>
      <c r="G6" s="225"/>
    </row>
    <row r="7" spans="1:7">
      <c r="A7" s="208"/>
      <c r="B7" s="208"/>
      <c r="C7" s="208"/>
      <c r="D7" s="208"/>
      <c r="E7" s="179"/>
      <c r="F7" s="197"/>
    </row>
    <row r="8" spans="1:7" ht="21">
      <c r="A8" s="222" t="s">
        <v>264</v>
      </c>
      <c r="B8" s="223"/>
      <c r="C8" s="186"/>
      <c r="D8" s="186"/>
      <c r="E8" s="191"/>
      <c r="F8" s="198"/>
    </row>
    <row r="9" spans="1:7" ht="11.25" customHeight="1">
      <c r="A9" s="186"/>
      <c r="B9" s="186"/>
      <c r="C9" s="186"/>
      <c r="D9" s="186"/>
      <c r="E9" s="191"/>
      <c r="F9" s="198"/>
    </row>
    <row r="10" spans="1:7" ht="21">
      <c r="A10" s="189">
        <v>1</v>
      </c>
      <c r="B10" s="207" t="s">
        <v>266</v>
      </c>
      <c r="C10" s="207" t="s">
        <v>275</v>
      </c>
      <c r="D10" s="220" t="s">
        <v>276</v>
      </c>
      <c r="E10" s="220"/>
      <c r="F10" s="198"/>
    </row>
    <row r="11" spans="1:7" ht="21">
      <c r="A11" s="189">
        <v>2</v>
      </c>
      <c r="B11" s="207" t="s">
        <v>267</v>
      </c>
      <c r="C11" s="207" t="s">
        <v>275</v>
      </c>
      <c r="D11" s="220" t="s">
        <v>277</v>
      </c>
      <c r="E11" s="220"/>
      <c r="F11" s="198"/>
    </row>
    <row r="12" spans="1:7" ht="21">
      <c r="A12" s="189">
        <v>3</v>
      </c>
      <c r="B12" s="207" t="s">
        <v>268</v>
      </c>
      <c r="C12" s="207" t="s">
        <v>275</v>
      </c>
      <c r="D12" s="220" t="s">
        <v>277</v>
      </c>
      <c r="E12" s="220"/>
      <c r="F12" s="198"/>
    </row>
    <row r="13" spans="1:7" ht="21">
      <c r="A13" s="189">
        <v>4</v>
      </c>
      <c r="B13" s="207" t="s">
        <v>265</v>
      </c>
      <c r="C13" s="207" t="s">
        <v>275</v>
      </c>
      <c r="D13" s="220" t="s">
        <v>277</v>
      </c>
      <c r="E13" s="220"/>
      <c r="F13" s="198"/>
    </row>
    <row r="14" spans="1:7" ht="21">
      <c r="A14" s="189">
        <v>5</v>
      </c>
      <c r="B14" s="207" t="s">
        <v>282</v>
      </c>
      <c r="C14" s="207" t="s">
        <v>275</v>
      </c>
      <c r="D14" s="220" t="s">
        <v>277</v>
      </c>
      <c r="E14" s="220"/>
      <c r="F14" s="198"/>
    </row>
    <row r="15" spans="1:7" ht="21">
      <c r="A15" s="189">
        <v>6</v>
      </c>
      <c r="B15" s="207" t="s">
        <v>269</v>
      </c>
      <c r="C15" s="207" t="s">
        <v>275</v>
      </c>
      <c r="D15" s="220" t="s">
        <v>277</v>
      </c>
      <c r="E15" s="220"/>
      <c r="F15" s="198"/>
    </row>
    <row r="16" spans="1:7" ht="21">
      <c r="A16" s="189">
        <v>7</v>
      </c>
      <c r="B16" s="207" t="s">
        <v>270</v>
      </c>
      <c r="C16" s="207" t="s">
        <v>275</v>
      </c>
      <c r="D16" s="220" t="s">
        <v>277</v>
      </c>
      <c r="E16" s="220"/>
      <c r="F16" s="198"/>
    </row>
    <row r="17" spans="1:6" ht="21">
      <c r="A17" s="189">
        <v>8</v>
      </c>
      <c r="B17" s="207" t="s">
        <v>271</v>
      </c>
      <c r="C17" s="207" t="s">
        <v>275</v>
      </c>
      <c r="D17" s="220" t="s">
        <v>277</v>
      </c>
      <c r="E17" s="220"/>
      <c r="F17" s="198"/>
    </row>
    <row r="18" spans="1:6" ht="21">
      <c r="A18" s="189">
        <v>9</v>
      </c>
      <c r="B18" s="207" t="s">
        <v>272</v>
      </c>
      <c r="C18" s="207" t="s">
        <v>275</v>
      </c>
      <c r="D18" s="220" t="s">
        <v>277</v>
      </c>
      <c r="E18" s="220"/>
      <c r="F18" s="198"/>
    </row>
    <row r="19" spans="1:6" ht="21">
      <c r="A19" s="189">
        <v>10</v>
      </c>
      <c r="B19" s="207" t="s">
        <v>273</v>
      </c>
      <c r="C19" s="207" t="s">
        <v>275</v>
      </c>
      <c r="D19" s="220" t="s">
        <v>277</v>
      </c>
      <c r="E19" s="220"/>
      <c r="F19" s="198"/>
    </row>
    <row r="20" spans="1:6" ht="21">
      <c r="A20" s="189">
        <v>11</v>
      </c>
      <c r="B20" s="207" t="s">
        <v>274</v>
      </c>
      <c r="C20" s="207" t="s">
        <v>275</v>
      </c>
      <c r="D20" s="220" t="s">
        <v>278</v>
      </c>
      <c r="E20" s="220"/>
      <c r="F20" s="198"/>
    </row>
    <row r="21" spans="1:6" ht="21">
      <c r="A21" s="189"/>
      <c r="B21" s="207"/>
      <c r="C21" s="207"/>
      <c r="D21" s="206"/>
      <c r="E21" s="192"/>
      <c r="F21" s="198"/>
    </row>
    <row r="22" spans="1:6" ht="21">
      <c r="A22" s="186"/>
      <c r="B22" s="186"/>
      <c r="C22" s="186"/>
      <c r="D22" s="186"/>
      <c r="E22" s="191"/>
      <c r="F22" s="198"/>
    </row>
    <row r="23" spans="1:6" ht="21">
      <c r="A23" s="223" t="s">
        <v>343</v>
      </c>
      <c r="B23" s="223"/>
      <c r="C23" s="186"/>
      <c r="D23" s="186"/>
      <c r="E23" s="191"/>
      <c r="F23" s="198"/>
    </row>
    <row r="24" spans="1:6" ht="21">
      <c r="A24" s="186"/>
      <c r="B24" s="186"/>
      <c r="C24" s="186"/>
      <c r="D24" s="186"/>
      <c r="E24" s="191"/>
      <c r="F24" s="198"/>
    </row>
    <row r="25" spans="1:6" ht="21">
      <c r="A25" s="190" t="s">
        <v>279</v>
      </c>
      <c r="B25" s="190"/>
      <c r="C25" s="190"/>
      <c r="D25" s="190"/>
      <c r="E25" s="193"/>
      <c r="F25" s="198"/>
    </row>
    <row r="26" spans="1:6" ht="21">
      <c r="A26" s="220" t="s">
        <v>351</v>
      </c>
      <c r="B26" s="220"/>
      <c r="C26" s="220"/>
      <c r="D26" s="220"/>
      <c r="E26" s="220"/>
      <c r="F26" s="220"/>
    </row>
    <row r="27" spans="1:6" ht="21">
      <c r="A27" s="190"/>
      <c r="B27" s="190" t="s">
        <v>283</v>
      </c>
      <c r="C27" s="190"/>
      <c r="D27" s="190"/>
      <c r="E27" s="193"/>
      <c r="F27" s="198"/>
    </row>
    <row r="28" spans="1:6" ht="21">
      <c r="A28" s="190"/>
      <c r="B28" s="190" t="s">
        <v>332</v>
      </c>
      <c r="C28" s="190"/>
      <c r="D28" s="190"/>
      <c r="E28" s="193"/>
      <c r="F28" s="198"/>
    </row>
    <row r="29" spans="1:6" ht="21">
      <c r="A29" s="190"/>
      <c r="B29" s="190" t="s">
        <v>356</v>
      </c>
      <c r="C29" s="190"/>
      <c r="D29" s="190"/>
      <c r="E29" s="193"/>
      <c r="F29" s="198"/>
    </row>
    <row r="30" spans="1:6" ht="21">
      <c r="A30" s="190"/>
      <c r="B30" s="190"/>
      <c r="C30" s="190"/>
      <c r="D30" s="190"/>
      <c r="E30" s="193"/>
      <c r="F30" s="198"/>
    </row>
    <row r="31" spans="1:6" ht="21">
      <c r="A31" s="190"/>
      <c r="B31" s="190"/>
      <c r="C31" s="190"/>
      <c r="D31" s="190"/>
      <c r="E31" s="193"/>
      <c r="F31" s="198"/>
    </row>
    <row r="32" spans="1:6" ht="21">
      <c r="A32" s="190"/>
      <c r="B32" s="190"/>
      <c r="C32" s="190"/>
      <c r="D32" s="190"/>
      <c r="E32" s="193"/>
      <c r="F32" s="198"/>
    </row>
    <row r="33" spans="1:10" ht="21">
      <c r="A33" s="190"/>
      <c r="B33" s="190"/>
      <c r="C33" s="190"/>
      <c r="D33" s="190"/>
      <c r="E33" s="193"/>
      <c r="F33" s="198"/>
    </row>
    <row r="34" spans="1:10" ht="21">
      <c r="A34" s="186"/>
      <c r="B34" s="186"/>
      <c r="C34" s="186"/>
      <c r="D34" s="186"/>
      <c r="E34" s="191"/>
      <c r="F34" s="198"/>
    </row>
    <row r="35" spans="1:10" ht="21">
      <c r="A35" s="186"/>
      <c r="B35" s="186"/>
      <c r="C35" s="186"/>
      <c r="D35" s="186"/>
      <c r="E35" s="191"/>
      <c r="F35" s="198"/>
    </row>
    <row r="36" spans="1:10">
      <c r="A36" s="1" t="s">
        <v>136</v>
      </c>
    </row>
    <row r="37" spans="1:10" ht="21">
      <c r="B37" s="224" t="s">
        <v>284</v>
      </c>
      <c r="C37" s="224"/>
      <c r="I37" s="3"/>
    </row>
    <row r="38" spans="1:10">
      <c r="A38" s="4"/>
      <c r="B38" s="4"/>
      <c r="C38" s="14"/>
      <c r="D38" s="27"/>
      <c r="E38" s="27"/>
      <c r="F38" s="159"/>
      <c r="G38" s="59"/>
      <c r="H38" s="18"/>
      <c r="I38" s="18"/>
      <c r="J38" s="11"/>
    </row>
    <row r="39" spans="1:10" ht="28.5" customHeight="1">
      <c r="A39" s="21" t="s">
        <v>0</v>
      </c>
      <c r="B39" s="21" t="s">
        <v>285</v>
      </c>
      <c r="C39" s="169" t="s">
        <v>44</v>
      </c>
      <c r="D39" s="169" t="s">
        <v>41</v>
      </c>
      <c r="E39" s="169" t="s">
        <v>174</v>
      </c>
      <c r="F39" s="169" t="s">
        <v>134</v>
      </c>
      <c r="G39" s="21" t="s">
        <v>42</v>
      </c>
      <c r="H39" s="17"/>
      <c r="I39" s="24"/>
      <c r="J39" s="11"/>
    </row>
    <row r="40" spans="1:10" ht="21.75" customHeight="1">
      <c r="A40" s="19"/>
      <c r="B40" s="19"/>
      <c r="C40" s="171" t="s">
        <v>45</v>
      </c>
      <c r="D40" s="171" t="s">
        <v>40</v>
      </c>
      <c r="E40" s="171" t="s">
        <v>40</v>
      </c>
      <c r="F40" s="171" t="s">
        <v>175</v>
      </c>
      <c r="G40" s="46"/>
      <c r="H40" s="23"/>
      <c r="I40" s="12" t="e">
        <f>SUM(#REF!,C73,#REF!,C89,C120,C126,C132,C140)</f>
        <v>#REF!</v>
      </c>
      <c r="J40" s="11"/>
    </row>
    <row r="41" spans="1:10">
      <c r="A41" s="19"/>
      <c r="B41" s="33" t="s">
        <v>49</v>
      </c>
      <c r="C41" s="20"/>
      <c r="D41" s="20"/>
      <c r="E41" s="161"/>
      <c r="F41" s="161"/>
      <c r="G41" s="60"/>
      <c r="H41" s="11"/>
      <c r="I41" s="12"/>
      <c r="J41" s="11"/>
    </row>
    <row r="42" spans="1:10">
      <c r="A42" s="46">
        <v>1</v>
      </c>
      <c r="B42" s="47" t="s">
        <v>286</v>
      </c>
      <c r="C42" s="48">
        <v>300000</v>
      </c>
      <c r="D42" s="20">
        <v>0</v>
      </c>
      <c r="E42" s="151">
        <f>C42-D42</f>
        <v>300000</v>
      </c>
      <c r="F42" s="161">
        <f>D42*100/C42</f>
        <v>0</v>
      </c>
      <c r="G42" s="60"/>
      <c r="H42" s="11"/>
      <c r="I42" s="12"/>
      <c r="J42" s="11"/>
    </row>
    <row r="43" spans="1:10">
      <c r="A43" s="6">
        <v>2</v>
      </c>
      <c r="B43" s="47" t="s">
        <v>287</v>
      </c>
      <c r="C43" s="16">
        <v>319800</v>
      </c>
      <c r="D43" s="20">
        <v>319800</v>
      </c>
      <c r="E43" s="151">
        <f t="shared" ref="E43:E51" si="0">C43-D43</f>
        <v>0</v>
      </c>
      <c r="F43" s="161">
        <f t="shared" ref="F43:F52" si="1">D43*100/C43</f>
        <v>100</v>
      </c>
      <c r="G43" s="61"/>
      <c r="H43" s="11"/>
      <c r="I43" s="12"/>
      <c r="J43" s="11"/>
    </row>
    <row r="44" spans="1:10">
      <c r="A44" s="46">
        <v>3</v>
      </c>
      <c r="B44" s="47" t="s">
        <v>288</v>
      </c>
      <c r="C44" s="16">
        <v>80200</v>
      </c>
      <c r="D44" s="20">
        <v>80200</v>
      </c>
      <c r="E44" s="151">
        <f t="shared" si="0"/>
        <v>0</v>
      </c>
      <c r="F44" s="161">
        <f t="shared" si="1"/>
        <v>100</v>
      </c>
      <c r="G44" s="62"/>
      <c r="H44" s="11"/>
      <c r="I44" s="12"/>
      <c r="J44" s="11"/>
    </row>
    <row r="45" spans="1:10">
      <c r="A45" s="6">
        <v>4</v>
      </c>
      <c r="B45" s="47" t="s">
        <v>289</v>
      </c>
      <c r="C45" s="16">
        <v>400000</v>
      </c>
      <c r="D45" s="20">
        <v>395000</v>
      </c>
      <c r="E45" s="151">
        <f t="shared" si="0"/>
        <v>5000</v>
      </c>
      <c r="F45" s="161">
        <f t="shared" si="1"/>
        <v>98.75</v>
      </c>
      <c r="G45" s="61"/>
      <c r="H45" s="11"/>
      <c r="I45" s="12"/>
      <c r="J45" s="11"/>
    </row>
    <row r="46" spans="1:10">
      <c r="A46" s="46">
        <v>5</v>
      </c>
      <c r="B46" s="47" t="s">
        <v>290</v>
      </c>
      <c r="C46" s="16">
        <v>400000</v>
      </c>
      <c r="D46" s="20">
        <v>395000</v>
      </c>
      <c r="E46" s="151">
        <f t="shared" si="0"/>
        <v>5000</v>
      </c>
      <c r="F46" s="161">
        <f t="shared" si="1"/>
        <v>98.75</v>
      </c>
      <c r="G46" s="62"/>
      <c r="H46" s="11"/>
      <c r="I46" s="12"/>
      <c r="J46" s="11"/>
    </row>
    <row r="47" spans="1:10">
      <c r="A47" s="6">
        <v>6</v>
      </c>
      <c r="B47" s="47" t="s">
        <v>291</v>
      </c>
      <c r="C47" s="16">
        <v>613000</v>
      </c>
      <c r="D47" s="20">
        <v>0</v>
      </c>
      <c r="E47" s="151">
        <f t="shared" si="0"/>
        <v>613000</v>
      </c>
      <c r="F47" s="161">
        <f t="shared" si="1"/>
        <v>0</v>
      </c>
      <c r="G47" s="62"/>
      <c r="H47" s="11"/>
      <c r="I47" s="12"/>
      <c r="J47" s="11"/>
    </row>
    <row r="48" spans="1:10">
      <c r="A48" s="46">
        <v>7</v>
      </c>
      <c r="B48" s="47" t="s">
        <v>292</v>
      </c>
      <c r="C48" s="16">
        <v>280200</v>
      </c>
      <c r="D48" s="20">
        <v>0</v>
      </c>
      <c r="E48" s="151">
        <f t="shared" si="0"/>
        <v>280200</v>
      </c>
      <c r="F48" s="161">
        <f t="shared" si="1"/>
        <v>0</v>
      </c>
      <c r="G48" s="62"/>
      <c r="H48" s="11"/>
      <c r="I48" s="12"/>
      <c r="J48" s="11"/>
    </row>
    <row r="49" spans="1:10">
      <c r="A49" s="6">
        <v>8</v>
      </c>
      <c r="B49" s="47" t="s">
        <v>293</v>
      </c>
      <c r="C49" s="16">
        <v>251600</v>
      </c>
      <c r="D49" s="20">
        <v>0</v>
      </c>
      <c r="E49" s="151">
        <f t="shared" si="0"/>
        <v>251600</v>
      </c>
      <c r="F49" s="161">
        <f t="shared" si="1"/>
        <v>0</v>
      </c>
      <c r="G49" s="62"/>
      <c r="H49" s="11"/>
      <c r="I49" s="12"/>
      <c r="J49" s="11"/>
    </row>
    <row r="50" spans="1:10">
      <c r="A50" s="46">
        <v>9</v>
      </c>
      <c r="B50" s="47" t="s">
        <v>294</v>
      </c>
      <c r="C50" s="16">
        <v>141100</v>
      </c>
      <c r="D50" s="20">
        <v>141100</v>
      </c>
      <c r="E50" s="151">
        <f t="shared" ref="E50" si="2">C50-D50</f>
        <v>0</v>
      </c>
      <c r="F50" s="161">
        <f t="shared" ref="F50" si="3">D50*100/C50</f>
        <v>100</v>
      </c>
      <c r="G50" s="62"/>
      <c r="H50" s="11"/>
      <c r="I50" s="12"/>
      <c r="J50" s="11"/>
    </row>
    <row r="51" spans="1:10">
      <c r="A51" s="46">
        <v>10</v>
      </c>
      <c r="B51" s="47" t="s">
        <v>295</v>
      </c>
      <c r="C51" s="16">
        <v>400000</v>
      </c>
      <c r="D51" s="20">
        <v>386000</v>
      </c>
      <c r="E51" s="151">
        <f t="shared" si="0"/>
        <v>14000</v>
      </c>
      <c r="F51" s="161">
        <f t="shared" si="1"/>
        <v>96.5</v>
      </c>
      <c r="G51" s="62"/>
      <c r="H51" s="11"/>
      <c r="I51" s="12"/>
      <c r="J51" s="11"/>
    </row>
    <row r="52" spans="1:10">
      <c r="A52" s="6"/>
      <c r="B52" s="44" t="s">
        <v>56</v>
      </c>
      <c r="C52" s="37">
        <f>SUM(C42:C51)</f>
        <v>3185900</v>
      </c>
      <c r="D52" s="152">
        <f>SUM(D42:D51)</f>
        <v>1717100</v>
      </c>
      <c r="E52" s="199">
        <f>SUM(E42:E51)</f>
        <v>1468800</v>
      </c>
      <c r="F52" s="161">
        <f t="shared" si="1"/>
        <v>53.896858030697764</v>
      </c>
      <c r="G52" s="44"/>
      <c r="H52" s="11"/>
      <c r="I52" s="12"/>
      <c r="J52" s="11"/>
    </row>
    <row r="53" spans="1:10">
      <c r="A53" s="8"/>
      <c r="B53" s="42"/>
      <c r="C53" s="43"/>
      <c r="D53" s="28"/>
      <c r="E53" s="28"/>
      <c r="F53" s="200"/>
      <c r="G53" s="8"/>
      <c r="H53" s="11"/>
      <c r="I53" s="12"/>
      <c r="J53" s="11"/>
    </row>
    <row r="54" spans="1:10">
      <c r="A54" s="5"/>
      <c r="B54" s="9" t="s">
        <v>50</v>
      </c>
      <c r="C54" s="15"/>
      <c r="D54" s="28"/>
      <c r="E54" s="45"/>
      <c r="F54" s="20"/>
      <c r="G54" s="8"/>
      <c r="H54" s="25"/>
      <c r="I54" s="12"/>
      <c r="J54" s="11"/>
    </row>
    <row r="55" spans="1:10">
      <c r="A55" s="6">
        <v>1</v>
      </c>
      <c r="B55" s="7" t="s">
        <v>4</v>
      </c>
      <c r="C55" s="16">
        <v>15000</v>
      </c>
      <c r="D55" s="29">
        <v>0</v>
      </c>
      <c r="E55" s="151">
        <f t="shared" ref="E55" si="4">C55-D55</f>
        <v>15000</v>
      </c>
      <c r="F55" s="161">
        <f t="shared" ref="F55:F73" si="5">D55*100/C55</f>
        <v>0</v>
      </c>
      <c r="G55" s="6"/>
      <c r="H55" s="11"/>
      <c r="I55" s="12"/>
      <c r="J55" s="11"/>
    </row>
    <row r="56" spans="1:10">
      <c r="A56" s="6">
        <v>2</v>
      </c>
      <c r="B56" s="7" t="s">
        <v>141</v>
      </c>
      <c r="C56" s="16">
        <v>10000</v>
      </c>
      <c r="D56" s="29">
        <v>9600</v>
      </c>
      <c r="E56" s="151">
        <f t="shared" ref="E56:E72" si="6">C56-D56</f>
        <v>400</v>
      </c>
      <c r="F56" s="161"/>
      <c r="G56" s="6"/>
      <c r="H56" s="11"/>
      <c r="I56" s="12"/>
      <c r="J56" s="11"/>
    </row>
    <row r="57" spans="1:10">
      <c r="A57" s="6">
        <v>3</v>
      </c>
      <c r="B57" s="7" t="s">
        <v>142</v>
      </c>
      <c r="C57" s="16">
        <v>20000</v>
      </c>
      <c r="D57" s="29">
        <v>20000</v>
      </c>
      <c r="E57" s="151">
        <f t="shared" si="6"/>
        <v>0</v>
      </c>
      <c r="F57" s="161"/>
      <c r="G57" s="6"/>
      <c r="H57" s="11"/>
      <c r="I57" s="12"/>
      <c r="J57" s="11"/>
    </row>
    <row r="58" spans="1:10">
      <c r="A58" s="6">
        <v>4</v>
      </c>
      <c r="B58" s="7" t="s">
        <v>143</v>
      </c>
      <c r="C58" s="16">
        <v>20000</v>
      </c>
      <c r="D58" s="29">
        <v>20000</v>
      </c>
      <c r="E58" s="151">
        <f t="shared" si="6"/>
        <v>0</v>
      </c>
      <c r="F58" s="161"/>
      <c r="G58" s="6"/>
      <c r="H58" s="11"/>
      <c r="I58" s="12"/>
      <c r="J58" s="11"/>
    </row>
    <row r="59" spans="1:10">
      <c r="A59" s="6">
        <v>5</v>
      </c>
      <c r="B59" s="7" t="s">
        <v>9</v>
      </c>
      <c r="C59" s="16">
        <v>10000</v>
      </c>
      <c r="D59" s="29">
        <v>8000</v>
      </c>
      <c r="E59" s="151">
        <f t="shared" si="6"/>
        <v>2000</v>
      </c>
      <c r="F59" s="161"/>
      <c r="G59" s="6"/>
      <c r="H59" s="11"/>
      <c r="I59" s="12"/>
      <c r="J59" s="11"/>
    </row>
    <row r="60" spans="1:10">
      <c r="A60" s="6">
        <v>6</v>
      </c>
      <c r="B60" s="7" t="s">
        <v>96</v>
      </c>
      <c r="C60" s="16">
        <v>50000</v>
      </c>
      <c r="D60" s="29">
        <v>50000</v>
      </c>
      <c r="E60" s="151">
        <f t="shared" si="6"/>
        <v>0</v>
      </c>
      <c r="F60" s="161"/>
      <c r="G60" s="6"/>
      <c r="H60" s="11"/>
      <c r="I60" s="12"/>
      <c r="J60" s="11"/>
    </row>
    <row r="61" spans="1:10">
      <c r="A61" s="6">
        <v>7</v>
      </c>
      <c r="B61" s="7" t="s">
        <v>10</v>
      </c>
      <c r="C61" s="16">
        <v>13000</v>
      </c>
      <c r="D61" s="29">
        <v>13000</v>
      </c>
      <c r="E61" s="151">
        <f t="shared" si="6"/>
        <v>0</v>
      </c>
      <c r="F61" s="161"/>
      <c r="G61" s="6"/>
      <c r="H61" s="11"/>
      <c r="I61" s="12"/>
      <c r="J61" s="11"/>
    </row>
    <row r="62" spans="1:10">
      <c r="A62" s="6">
        <v>8</v>
      </c>
      <c r="B62" s="7" t="s">
        <v>59</v>
      </c>
      <c r="C62" s="16">
        <v>5000000</v>
      </c>
      <c r="D62" s="29">
        <v>4777100</v>
      </c>
      <c r="E62" s="151">
        <f t="shared" si="6"/>
        <v>222900</v>
      </c>
      <c r="F62" s="161"/>
      <c r="G62" s="205"/>
      <c r="H62" s="11"/>
      <c r="I62" s="12"/>
      <c r="J62" s="11"/>
    </row>
    <row r="63" spans="1:10">
      <c r="A63" s="6">
        <v>9</v>
      </c>
      <c r="B63" s="7" t="s">
        <v>60</v>
      </c>
      <c r="C63" s="16">
        <v>1725000</v>
      </c>
      <c r="D63" s="29">
        <v>1383200</v>
      </c>
      <c r="E63" s="151">
        <f t="shared" si="6"/>
        <v>341800</v>
      </c>
      <c r="F63" s="161"/>
      <c r="G63" s="175"/>
      <c r="H63" s="11"/>
      <c r="I63" s="12"/>
      <c r="J63" s="11"/>
    </row>
    <row r="64" spans="1:10">
      <c r="A64" s="6">
        <v>10</v>
      </c>
      <c r="B64" s="7" t="s">
        <v>43</v>
      </c>
      <c r="C64" s="16">
        <v>50000</v>
      </c>
      <c r="D64" s="29">
        <v>47000</v>
      </c>
      <c r="E64" s="151">
        <f t="shared" si="6"/>
        <v>3000</v>
      </c>
      <c r="F64" s="161"/>
      <c r="G64" s="63"/>
      <c r="H64" s="11"/>
      <c r="I64" s="12"/>
      <c r="J64" s="11"/>
    </row>
    <row r="65" spans="1:10">
      <c r="A65" s="6">
        <v>11</v>
      </c>
      <c r="B65" s="7" t="s">
        <v>61</v>
      </c>
      <c r="C65" s="16">
        <v>10000</v>
      </c>
      <c r="D65" s="29">
        <v>0</v>
      </c>
      <c r="E65" s="151">
        <f t="shared" si="6"/>
        <v>10000</v>
      </c>
      <c r="F65" s="161">
        <f t="shared" si="5"/>
        <v>0</v>
      </c>
      <c r="G65" s="6"/>
      <c r="H65" s="11"/>
      <c r="I65" s="12"/>
      <c r="J65" s="11"/>
    </row>
    <row r="66" spans="1:10">
      <c r="A66" s="6">
        <v>12</v>
      </c>
      <c r="B66" s="7" t="s">
        <v>144</v>
      </c>
      <c r="C66" s="16">
        <v>10000</v>
      </c>
      <c r="D66" s="29">
        <v>10000</v>
      </c>
      <c r="E66" s="151">
        <f t="shared" si="6"/>
        <v>0</v>
      </c>
      <c r="F66" s="161">
        <f t="shared" si="5"/>
        <v>100</v>
      </c>
      <c r="G66" s="6"/>
      <c r="H66" s="11"/>
      <c r="I66" s="12"/>
      <c r="J66" s="11"/>
    </row>
    <row r="67" spans="1:10">
      <c r="A67" s="6">
        <v>13</v>
      </c>
      <c r="B67" s="7" t="s">
        <v>145</v>
      </c>
      <c r="C67" s="16">
        <v>5000</v>
      </c>
      <c r="D67" s="29">
        <v>0</v>
      </c>
      <c r="E67" s="151">
        <f t="shared" si="6"/>
        <v>5000</v>
      </c>
      <c r="F67" s="161">
        <f t="shared" si="5"/>
        <v>0</v>
      </c>
      <c r="G67" s="6"/>
      <c r="H67" s="11"/>
      <c r="I67" s="12"/>
      <c r="J67" s="11"/>
    </row>
    <row r="68" spans="1:10">
      <c r="A68" s="6">
        <v>14</v>
      </c>
      <c r="B68" s="7" t="s">
        <v>147</v>
      </c>
      <c r="C68" s="16">
        <v>40000</v>
      </c>
      <c r="D68" s="29">
        <v>39750</v>
      </c>
      <c r="E68" s="151">
        <f t="shared" si="6"/>
        <v>250</v>
      </c>
      <c r="F68" s="161">
        <f t="shared" si="5"/>
        <v>99.375</v>
      </c>
      <c r="G68" s="6"/>
      <c r="H68" s="11"/>
      <c r="I68" s="12"/>
      <c r="J68" s="11"/>
    </row>
    <row r="69" spans="1:10">
      <c r="A69" s="6">
        <v>15</v>
      </c>
      <c r="B69" s="7" t="s">
        <v>146</v>
      </c>
      <c r="C69" s="16">
        <v>5000</v>
      </c>
      <c r="D69" s="29">
        <v>0</v>
      </c>
      <c r="E69" s="151">
        <f t="shared" si="6"/>
        <v>5000</v>
      </c>
      <c r="F69" s="161">
        <f t="shared" si="5"/>
        <v>0</v>
      </c>
      <c r="G69" s="6"/>
      <c r="H69" s="11"/>
      <c r="I69" s="12"/>
      <c r="J69" s="11"/>
    </row>
    <row r="70" spans="1:10">
      <c r="A70" s="6">
        <v>16</v>
      </c>
      <c r="B70" s="7" t="s">
        <v>179</v>
      </c>
      <c r="C70" s="16">
        <v>5000</v>
      </c>
      <c r="D70" s="29">
        <v>0</v>
      </c>
      <c r="E70" s="151">
        <f t="shared" si="6"/>
        <v>5000</v>
      </c>
      <c r="F70" s="161">
        <f t="shared" si="5"/>
        <v>0</v>
      </c>
      <c r="G70" s="6"/>
      <c r="H70" s="11"/>
      <c r="I70" s="12"/>
      <c r="J70" s="11"/>
    </row>
    <row r="71" spans="1:10">
      <c r="A71" s="6">
        <v>17</v>
      </c>
      <c r="B71" s="7" t="s">
        <v>296</v>
      </c>
      <c r="C71" s="16">
        <v>90000</v>
      </c>
      <c r="D71" s="51">
        <v>90000</v>
      </c>
      <c r="E71" s="151">
        <f t="shared" si="6"/>
        <v>0</v>
      </c>
      <c r="F71" s="161">
        <f t="shared" si="5"/>
        <v>100</v>
      </c>
      <c r="G71" s="6"/>
      <c r="H71" s="11"/>
      <c r="I71" s="12"/>
      <c r="J71" s="11"/>
    </row>
    <row r="72" spans="1:10">
      <c r="A72" s="6">
        <v>18</v>
      </c>
      <c r="B72" s="7" t="s">
        <v>297</v>
      </c>
      <c r="C72" s="16">
        <v>35000</v>
      </c>
      <c r="D72" s="29">
        <v>35000</v>
      </c>
      <c r="E72" s="29">
        <f t="shared" si="6"/>
        <v>0</v>
      </c>
      <c r="F72" s="63">
        <f t="shared" si="5"/>
        <v>100</v>
      </c>
      <c r="G72" s="6"/>
      <c r="H72" s="11"/>
      <c r="I72" s="12"/>
      <c r="J72" s="11"/>
    </row>
    <row r="73" spans="1:10">
      <c r="A73" s="6"/>
      <c r="B73" s="38" t="s">
        <v>298</v>
      </c>
      <c r="C73" s="37">
        <f>SUM(C55:C72)</f>
        <v>7113000</v>
      </c>
      <c r="D73" s="37">
        <f>SUM(D55:D72)</f>
        <v>6502650</v>
      </c>
      <c r="E73" s="37">
        <f>SUM(E55:E72)</f>
        <v>610350</v>
      </c>
      <c r="F73" s="161">
        <f t="shared" si="5"/>
        <v>91.419232391396037</v>
      </c>
      <c r="G73" s="6"/>
      <c r="H73" s="11"/>
      <c r="I73" s="12"/>
      <c r="J73" s="11"/>
    </row>
    <row r="74" spans="1:10">
      <c r="A74" s="10"/>
      <c r="B74" s="55"/>
      <c r="C74" s="56"/>
      <c r="D74" s="56"/>
      <c r="E74" s="56"/>
      <c r="F74" s="217"/>
      <c r="G74" s="10"/>
      <c r="H74" s="11"/>
      <c r="I74" s="12"/>
      <c r="J74" s="11"/>
    </row>
    <row r="75" spans="1:10">
      <c r="A75" s="10"/>
      <c r="B75" s="55"/>
      <c r="C75" s="56"/>
      <c r="D75" s="56"/>
      <c r="E75" s="56"/>
      <c r="F75" s="56"/>
      <c r="G75" s="10"/>
      <c r="H75" s="11"/>
      <c r="I75" s="12"/>
      <c r="J75" s="11"/>
    </row>
    <row r="76" spans="1:10">
      <c r="A76" s="21" t="s">
        <v>0</v>
      </c>
      <c r="B76" s="21" t="s">
        <v>285</v>
      </c>
      <c r="C76" s="169" t="s">
        <v>44</v>
      </c>
      <c r="D76" s="169" t="s">
        <v>41</v>
      </c>
      <c r="E76" s="169" t="s">
        <v>174</v>
      </c>
      <c r="F76" s="169" t="s">
        <v>134</v>
      </c>
      <c r="G76" s="21" t="s">
        <v>42</v>
      </c>
      <c r="H76" s="11"/>
      <c r="I76" s="12"/>
      <c r="J76" s="11"/>
    </row>
    <row r="77" spans="1:10">
      <c r="A77" s="19"/>
      <c r="B77" s="19"/>
      <c r="C77" s="171" t="s">
        <v>45</v>
      </c>
      <c r="D77" s="171" t="s">
        <v>40</v>
      </c>
      <c r="E77" s="171" t="s">
        <v>40</v>
      </c>
      <c r="F77" s="171" t="s">
        <v>175</v>
      </c>
      <c r="G77" s="46"/>
      <c r="H77" s="11"/>
      <c r="I77" s="12"/>
      <c r="J77" s="11"/>
    </row>
    <row r="78" spans="1:10">
      <c r="A78" s="5"/>
      <c r="B78" s="9" t="s">
        <v>299</v>
      </c>
      <c r="C78" s="15"/>
      <c r="D78" s="49"/>
      <c r="E78" s="49"/>
      <c r="F78" s="203"/>
      <c r="G78" s="53"/>
      <c r="H78" s="11"/>
      <c r="I78" s="12"/>
      <c r="J78" s="11"/>
    </row>
    <row r="79" spans="1:10">
      <c r="A79" s="5"/>
      <c r="B79" s="35" t="s">
        <v>300</v>
      </c>
      <c r="C79" s="43">
        <v>7113000</v>
      </c>
      <c r="D79" s="31">
        <v>6502650</v>
      </c>
      <c r="E79" s="199">
        <v>610350</v>
      </c>
      <c r="F79" s="161">
        <f t="shared" ref="F79" si="7">D79*100/C79</f>
        <v>91.419232391396037</v>
      </c>
      <c r="G79" s="46"/>
      <c r="H79" s="11"/>
      <c r="I79" s="12"/>
      <c r="J79" s="11"/>
    </row>
    <row r="80" spans="1:10">
      <c r="A80" s="6">
        <v>19</v>
      </c>
      <c r="B80" s="7" t="s">
        <v>301</v>
      </c>
      <c r="C80" s="16">
        <v>10000</v>
      </c>
      <c r="D80" s="29">
        <v>0</v>
      </c>
      <c r="E80" s="151">
        <f t="shared" ref="E80:E83" si="8">C80-D80</f>
        <v>10000</v>
      </c>
      <c r="F80" s="161">
        <f t="shared" ref="F80:F84" si="9">D80*100/C80</f>
        <v>0</v>
      </c>
      <c r="G80" s="6"/>
      <c r="H80" s="11"/>
      <c r="I80" s="12"/>
      <c r="J80" s="11"/>
    </row>
    <row r="81" spans="1:10">
      <c r="A81" s="6">
        <v>20</v>
      </c>
      <c r="B81" s="7" t="s">
        <v>302</v>
      </c>
      <c r="C81" s="16">
        <v>50000</v>
      </c>
      <c r="D81" s="29">
        <v>0</v>
      </c>
      <c r="E81" s="151">
        <f t="shared" si="8"/>
        <v>50000</v>
      </c>
      <c r="F81" s="161">
        <f t="shared" si="9"/>
        <v>0</v>
      </c>
      <c r="G81" s="6"/>
      <c r="H81" s="11"/>
      <c r="I81" s="12"/>
      <c r="J81" s="11"/>
    </row>
    <row r="82" spans="1:10">
      <c r="A82" s="6">
        <v>21</v>
      </c>
      <c r="B82" s="7" t="s">
        <v>303</v>
      </c>
      <c r="C82" s="16">
        <v>10000</v>
      </c>
      <c r="D82" s="29">
        <v>0</v>
      </c>
      <c r="E82" s="151">
        <f t="shared" si="8"/>
        <v>10000</v>
      </c>
      <c r="F82" s="161">
        <f t="shared" si="9"/>
        <v>0</v>
      </c>
      <c r="G82" s="6"/>
      <c r="H82" s="11"/>
      <c r="I82" s="12"/>
      <c r="J82" s="11"/>
    </row>
    <row r="83" spans="1:10">
      <c r="A83" s="6">
        <v>22</v>
      </c>
      <c r="B83" s="7" t="s">
        <v>304</v>
      </c>
      <c r="C83" s="16">
        <v>20000</v>
      </c>
      <c r="D83" s="29">
        <v>6240</v>
      </c>
      <c r="E83" s="151">
        <f t="shared" si="8"/>
        <v>13760</v>
      </c>
      <c r="F83" s="161">
        <f t="shared" si="9"/>
        <v>31.2</v>
      </c>
      <c r="G83" s="6"/>
      <c r="H83" s="11"/>
      <c r="I83" s="12"/>
      <c r="J83" s="11"/>
    </row>
    <row r="84" spans="1:10">
      <c r="A84" s="6"/>
      <c r="B84" s="44" t="s">
        <v>56</v>
      </c>
      <c r="C84" s="37">
        <f>SUM(C79:C83)</f>
        <v>7203000</v>
      </c>
      <c r="D84" s="52">
        <f>SUM(D79:D83)</f>
        <v>6508890</v>
      </c>
      <c r="E84" s="199">
        <f>SUM(E79:E83)</f>
        <v>694110</v>
      </c>
      <c r="F84" s="204">
        <f t="shared" si="9"/>
        <v>90.363598500624747</v>
      </c>
      <c r="G84" s="6"/>
      <c r="H84" s="11"/>
      <c r="I84" s="12"/>
      <c r="J84" s="11"/>
    </row>
    <row r="85" spans="1:10" ht="29.25" customHeight="1">
      <c r="A85" s="46"/>
      <c r="B85" s="165" t="s">
        <v>51</v>
      </c>
      <c r="C85" s="48">
        <v>0</v>
      </c>
      <c r="D85" s="48">
        <v>0</v>
      </c>
      <c r="E85" s="48">
        <v>0</v>
      </c>
      <c r="F85" s="48">
        <v>0</v>
      </c>
      <c r="G85" s="46"/>
      <c r="H85" s="11"/>
      <c r="I85" s="12"/>
      <c r="J85" s="11"/>
    </row>
    <row r="86" spans="1:10" ht="30" customHeight="1">
      <c r="A86" s="9"/>
      <c r="B86" s="9" t="s">
        <v>52</v>
      </c>
      <c r="C86" s="15"/>
      <c r="D86" s="31"/>
      <c r="E86" s="148"/>
      <c r="F86" s="161"/>
      <c r="G86" s="35"/>
      <c r="H86" s="25"/>
      <c r="I86" s="12"/>
      <c r="J86" s="11"/>
    </row>
    <row r="87" spans="1:10">
      <c r="A87" s="6">
        <v>1</v>
      </c>
      <c r="B87" s="7" t="s">
        <v>148</v>
      </c>
      <c r="C87" s="16">
        <v>20000</v>
      </c>
      <c r="D87" s="29">
        <v>0</v>
      </c>
      <c r="E87" s="151">
        <f t="shared" ref="E87" si="10">C87-D87</f>
        <v>20000</v>
      </c>
      <c r="F87" s="161">
        <f t="shared" ref="F87" si="11">D87*100/C87</f>
        <v>0</v>
      </c>
      <c r="G87" s="6"/>
      <c r="H87" s="11"/>
      <c r="I87" s="12"/>
      <c r="J87" s="11"/>
    </row>
    <row r="88" spans="1:10">
      <c r="A88" s="6">
        <v>2</v>
      </c>
      <c r="B88" s="7" t="s">
        <v>149</v>
      </c>
      <c r="C88" s="16">
        <v>20000</v>
      </c>
      <c r="D88" s="29">
        <v>0</v>
      </c>
      <c r="E88" s="151">
        <f t="shared" ref="E88" si="12">C88-D88</f>
        <v>20000</v>
      </c>
      <c r="F88" s="161">
        <f t="shared" ref="F88" si="13">D88*100/C88</f>
        <v>0</v>
      </c>
      <c r="G88" s="6"/>
      <c r="H88" s="11"/>
      <c r="I88" s="12"/>
      <c r="J88" s="11"/>
    </row>
    <row r="89" spans="1:10">
      <c r="A89" s="6"/>
      <c r="B89" s="44" t="s">
        <v>56</v>
      </c>
      <c r="C89" s="37">
        <f>SUM(C87:C88)</f>
        <v>40000</v>
      </c>
      <c r="D89" s="29">
        <v>0</v>
      </c>
      <c r="E89" s="151">
        <f t="shared" ref="E89" si="14">C89-D89</f>
        <v>40000</v>
      </c>
      <c r="F89" s="161">
        <f t="shared" ref="F89:F141" si="15">D89*100/C89</f>
        <v>0</v>
      </c>
      <c r="G89" s="6"/>
      <c r="H89" s="11"/>
      <c r="I89" s="12"/>
      <c r="J89" s="11"/>
    </row>
    <row r="90" spans="1:10">
      <c r="A90" s="53"/>
      <c r="B90" s="35"/>
      <c r="C90" s="43"/>
      <c r="D90" s="28"/>
      <c r="E90" s="160"/>
      <c r="F90" s="202"/>
      <c r="G90" s="53"/>
      <c r="H90" s="176"/>
      <c r="I90" s="12"/>
      <c r="J90" s="11"/>
    </row>
    <row r="91" spans="1:10">
      <c r="A91" s="165"/>
      <c r="B91" s="9" t="s">
        <v>63</v>
      </c>
      <c r="C91" s="15"/>
      <c r="D91" s="148"/>
      <c r="E91" s="148"/>
      <c r="F91" s="20"/>
      <c r="G91" s="36"/>
      <c r="H91" s="177"/>
      <c r="I91" s="12"/>
      <c r="J91" s="11"/>
    </row>
    <row r="92" spans="1:10">
      <c r="A92" s="6">
        <v>1</v>
      </c>
      <c r="B92" s="7" t="s">
        <v>14</v>
      </c>
      <c r="C92" s="16">
        <v>30000</v>
      </c>
      <c r="D92" s="29">
        <v>30000</v>
      </c>
      <c r="E92" s="199">
        <f>SUM(E87:E91)</f>
        <v>80000</v>
      </c>
      <c r="F92" s="161">
        <f t="shared" ref="F92" si="16">D92*100/C92</f>
        <v>100</v>
      </c>
      <c r="G92" s="6"/>
      <c r="H92" s="11"/>
      <c r="I92" s="12"/>
      <c r="J92" s="11"/>
    </row>
    <row r="93" spans="1:10">
      <c r="A93" s="6">
        <v>2</v>
      </c>
      <c r="B93" s="7" t="s">
        <v>150</v>
      </c>
      <c r="C93" s="16">
        <v>10000</v>
      </c>
      <c r="D93" s="29">
        <v>2000</v>
      </c>
      <c r="E93" s="151">
        <f>C93-D93</f>
        <v>8000</v>
      </c>
      <c r="F93" s="161">
        <f>D93*100/C93</f>
        <v>20</v>
      </c>
      <c r="G93" s="6"/>
      <c r="H93" s="11"/>
      <c r="I93" s="12"/>
      <c r="J93" s="11"/>
    </row>
    <row r="94" spans="1:10">
      <c r="A94" s="6">
        <v>3</v>
      </c>
      <c r="B94" s="7" t="s">
        <v>16</v>
      </c>
      <c r="C94" s="16">
        <v>763500</v>
      </c>
      <c r="D94" s="29">
        <v>687092</v>
      </c>
      <c r="E94" s="151">
        <f t="shared" ref="E94:E110" si="17">C94-D94</f>
        <v>76408</v>
      </c>
      <c r="F94" s="161">
        <f t="shared" ref="F94:F110" si="18">D94*100/C94</f>
        <v>89.992403405370013</v>
      </c>
      <c r="G94" s="6"/>
      <c r="H94" s="11"/>
      <c r="I94" s="12">
        <v>4500</v>
      </c>
      <c r="J94" s="11"/>
    </row>
    <row r="95" spans="1:10">
      <c r="A95" s="6">
        <v>4</v>
      </c>
      <c r="B95" s="7" t="s">
        <v>17</v>
      </c>
      <c r="C95" s="16">
        <v>10000</v>
      </c>
      <c r="D95" s="29">
        <v>0</v>
      </c>
      <c r="E95" s="151">
        <f t="shared" si="17"/>
        <v>10000</v>
      </c>
      <c r="F95" s="161">
        <f t="shared" si="18"/>
        <v>0</v>
      </c>
      <c r="G95" s="6"/>
      <c r="H95" s="11"/>
      <c r="I95" s="12">
        <v>8000</v>
      </c>
      <c r="J95" s="11"/>
    </row>
    <row r="96" spans="1:10">
      <c r="A96" s="6">
        <v>5</v>
      </c>
      <c r="B96" s="7" t="s">
        <v>95</v>
      </c>
      <c r="C96" s="16">
        <v>20000</v>
      </c>
      <c r="D96" s="29">
        <v>20000</v>
      </c>
      <c r="E96" s="151">
        <f t="shared" si="17"/>
        <v>0</v>
      </c>
      <c r="F96" s="161">
        <f t="shared" si="18"/>
        <v>100</v>
      </c>
      <c r="G96" s="6"/>
      <c r="H96" s="11"/>
      <c r="I96" s="12"/>
      <c r="J96" s="11"/>
    </row>
    <row r="97" spans="1:10">
      <c r="A97" s="6">
        <v>6</v>
      </c>
      <c r="B97" s="7" t="s">
        <v>151</v>
      </c>
      <c r="C97" s="16">
        <v>20000</v>
      </c>
      <c r="D97" s="29">
        <v>20000</v>
      </c>
      <c r="E97" s="151">
        <f t="shared" si="17"/>
        <v>0</v>
      </c>
      <c r="F97" s="161">
        <f t="shared" si="18"/>
        <v>100</v>
      </c>
      <c r="G97" s="6"/>
      <c r="H97" s="11"/>
      <c r="I97" s="12"/>
      <c r="J97" s="11"/>
    </row>
    <row r="98" spans="1:10">
      <c r="A98" s="6">
        <v>7</v>
      </c>
      <c r="B98" s="7" t="s">
        <v>26</v>
      </c>
      <c r="C98" s="16">
        <v>10000</v>
      </c>
      <c r="D98" s="29">
        <v>10000</v>
      </c>
      <c r="E98" s="151">
        <f t="shared" si="17"/>
        <v>0</v>
      </c>
      <c r="F98" s="161">
        <f t="shared" si="18"/>
        <v>100</v>
      </c>
      <c r="G98" s="6"/>
      <c r="H98" s="11"/>
      <c r="I98" s="12"/>
      <c r="J98" s="11"/>
    </row>
    <row r="99" spans="1:10">
      <c r="A99" s="6">
        <v>8</v>
      </c>
      <c r="B99" s="7" t="s">
        <v>305</v>
      </c>
      <c r="C99" s="16">
        <v>2150000</v>
      </c>
      <c r="D99" s="29">
        <v>2140000</v>
      </c>
      <c r="E99" s="151">
        <f t="shared" si="17"/>
        <v>10000</v>
      </c>
      <c r="F99" s="161">
        <f t="shared" si="18"/>
        <v>99.534883720930239</v>
      </c>
      <c r="G99" s="6"/>
      <c r="H99" s="11"/>
      <c r="I99" s="12"/>
      <c r="J99" s="11"/>
    </row>
    <row r="100" spans="1:10">
      <c r="A100" s="6">
        <v>9</v>
      </c>
      <c r="B100" s="7" t="s">
        <v>153</v>
      </c>
      <c r="C100" s="16">
        <v>1400000</v>
      </c>
      <c r="D100" s="29">
        <v>1156969</v>
      </c>
      <c r="E100" s="151">
        <f t="shared" si="17"/>
        <v>243031</v>
      </c>
      <c r="F100" s="161">
        <f t="shared" si="18"/>
        <v>82.640642857142851</v>
      </c>
      <c r="G100" s="6"/>
      <c r="H100" s="11"/>
      <c r="I100" s="12"/>
      <c r="J100" s="11"/>
    </row>
    <row r="101" spans="1:10">
      <c r="A101" s="6">
        <v>10</v>
      </c>
      <c r="B101" s="7" t="s">
        <v>154</v>
      </c>
      <c r="C101" s="16">
        <v>10000</v>
      </c>
      <c r="D101" s="29">
        <v>10000</v>
      </c>
      <c r="E101" s="151">
        <f t="shared" si="17"/>
        <v>0</v>
      </c>
      <c r="F101" s="161">
        <f t="shared" si="18"/>
        <v>100</v>
      </c>
      <c r="G101" s="6"/>
      <c r="H101" s="11"/>
      <c r="I101" s="12"/>
      <c r="J101" s="11"/>
    </row>
    <row r="102" spans="1:10">
      <c r="A102" s="6">
        <v>11</v>
      </c>
      <c r="B102" s="7" t="s">
        <v>155</v>
      </c>
      <c r="C102" s="16">
        <v>30000</v>
      </c>
      <c r="D102" s="29">
        <v>30000</v>
      </c>
      <c r="E102" s="151">
        <f t="shared" si="17"/>
        <v>0</v>
      </c>
      <c r="F102" s="161">
        <f t="shared" si="18"/>
        <v>100</v>
      </c>
      <c r="G102" s="6"/>
      <c r="H102" s="11"/>
      <c r="I102" s="12"/>
      <c r="J102" s="11"/>
    </row>
    <row r="103" spans="1:10">
      <c r="A103" s="6">
        <v>12</v>
      </c>
      <c r="B103" s="7" t="s">
        <v>20</v>
      </c>
      <c r="C103" s="16">
        <v>40000</v>
      </c>
      <c r="D103" s="29">
        <v>0</v>
      </c>
      <c r="E103" s="151">
        <f t="shared" si="17"/>
        <v>40000</v>
      </c>
      <c r="F103" s="161">
        <f t="shared" si="18"/>
        <v>0</v>
      </c>
      <c r="G103" s="6"/>
      <c r="H103" s="11"/>
      <c r="I103" s="12"/>
      <c r="J103" s="11"/>
    </row>
    <row r="104" spans="1:10">
      <c r="A104" s="6">
        <v>13</v>
      </c>
      <c r="B104" s="7" t="s">
        <v>21</v>
      </c>
      <c r="C104" s="16">
        <v>10000</v>
      </c>
      <c r="D104" s="29">
        <v>8000</v>
      </c>
      <c r="E104" s="151">
        <f t="shared" si="17"/>
        <v>2000</v>
      </c>
      <c r="F104" s="161">
        <f t="shared" si="18"/>
        <v>80</v>
      </c>
      <c r="G104" s="6"/>
      <c r="H104" s="11"/>
      <c r="I104" s="12"/>
      <c r="J104" s="11"/>
    </row>
    <row r="105" spans="1:10">
      <c r="A105" s="6">
        <v>14</v>
      </c>
      <c r="B105" s="7" t="s">
        <v>22</v>
      </c>
      <c r="C105" s="16">
        <v>20000</v>
      </c>
      <c r="D105" s="29">
        <v>20000</v>
      </c>
      <c r="E105" s="151">
        <f t="shared" si="17"/>
        <v>0</v>
      </c>
      <c r="F105" s="161">
        <f t="shared" si="18"/>
        <v>100</v>
      </c>
      <c r="G105" s="6"/>
      <c r="H105" s="11"/>
      <c r="I105" s="12"/>
      <c r="J105" s="11"/>
    </row>
    <row r="106" spans="1:10">
      <c r="A106" s="6">
        <v>15</v>
      </c>
      <c r="B106" s="7" t="s">
        <v>23</v>
      </c>
      <c r="C106" s="16">
        <v>120000</v>
      </c>
      <c r="D106" s="29">
        <v>120000</v>
      </c>
      <c r="E106" s="151">
        <f t="shared" si="17"/>
        <v>0</v>
      </c>
      <c r="F106" s="161">
        <f t="shared" si="18"/>
        <v>100</v>
      </c>
      <c r="G106" s="6"/>
      <c r="H106" s="11"/>
      <c r="I106" s="12"/>
      <c r="J106" s="11"/>
    </row>
    <row r="107" spans="1:10">
      <c r="A107" s="6">
        <v>16</v>
      </c>
      <c r="B107" s="7" t="s">
        <v>24</v>
      </c>
      <c r="C107" s="16">
        <v>80000</v>
      </c>
      <c r="D107" s="29">
        <v>80000</v>
      </c>
      <c r="E107" s="151">
        <f t="shared" si="17"/>
        <v>0</v>
      </c>
      <c r="F107" s="161">
        <f t="shared" si="18"/>
        <v>100</v>
      </c>
      <c r="G107" s="6"/>
      <c r="H107" s="11"/>
      <c r="I107" s="12"/>
      <c r="J107" s="11"/>
    </row>
    <row r="108" spans="1:10">
      <c r="A108" s="6">
        <v>17</v>
      </c>
      <c r="B108" s="7" t="s">
        <v>156</v>
      </c>
      <c r="C108" s="16">
        <v>10000</v>
      </c>
      <c r="D108" s="29">
        <v>0</v>
      </c>
      <c r="E108" s="151">
        <f t="shared" si="17"/>
        <v>10000</v>
      </c>
      <c r="F108" s="161">
        <f t="shared" si="18"/>
        <v>0</v>
      </c>
      <c r="G108" s="6"/>
      <c r="H108" s="11"/>
      <c r="I108" s="12"/>
      <c r="J108" s="11"/>
    </row>
    <row r="109" spans="1:10">
      <c r="A109" s="6">
        <v>18</v>
      </c>
      <c r="B109" s="7" t="s">
        <v>157</v>
      </c>
      <c r="C109" s="16">
        <v>10000</v>
      </c>
      <c r="D109" s="29">
        <v>0</v>
      </c>
      <c r="E109" s="151">
        <f t="shared" si="17"/>
        <v>10000</v>
      </c>
      <c r="F109" s="161">
        <f t="shared" si="18"/>
        <v>0</v>
      </c>
      <c r="G109" s="6"/>
      <c r="H109" s="11"/>
      <c r="I109" s="12"/>
      <c r="J109" s="11"/>
    </row>
    <row r="110" spans="1:10">
      <c r="A110" s="6">
        <v>19</v>
      </c>
      <c r="B110" s="7" t="s">
        <v>158</v>
      </c>
      <c r="C110" s="16">
        <v>10000</v>
      </c>
      <c r="D110" s="29">
        <v>0</v>
      </c>
      <c r="E110" s="151">
        <f t="shared" si="17"/>
        <v>10000</v>
      </c>
      <c r="F110" s="161">
        <f t="shared" si="18"/>
        <v>0</v>
      </c>
      <c r="G110" s="6"/>
      <c r="H110" s="11"/>
      <c r="I110" s="12"/>
      <c r="J110" s="11"/>
    </row>
    <row r="111" spans="1:10">
      <c r="A111" s="6">
        <v>20</v>
      </c>
      <c r="B111" s="7" t="s">
        <v>160</v>
      </c>
      <c r="C111" s="16">
        <v>10000</v>
      </c>
      <c r="D111" s="29">
        <v>0</v>
      </c>
      <c r="E111" s="166">
        <f t="shared" ref="E111" si="19">C111-D111</f>
        <v>10000</v>
      </c>
      <c r="F111" s="63">
        <f t="shared" ref="F111" si="20">D111*100/C111</f>
        <v>0</v>
      </c>
      <c r="G111" s="6"/>
      <c r="H111" s="11"/>
      <c r="I111" s="12"/>
      <c r="J111" s="11"/>
    </row>
    <row r="112" spans="1:10" s="11" customFormat="1">
      <c r="A112" s="10"/>
      <c r="C112" s="218"/>
      <c r="D112" s="30"/>
      <c r="E112" s="30"/>
      <c r="F112" s="217"/>
      <c r="G112" s="10"/>
      <c r="I112" s="12"/>
    </row>
    <row r="113" spans="1:11">
      <c r="A113" s="156"/>
      <c r="B113" s="4"/>
      <c r="C113" s="14"/>
      <c r="D113" s="164"/>
      <c r="E113" s="164"/>
      <c r="F113" s="201"/>
      <c r="G113" s="156"/>
      <c r="H113" s="11"/>
      <c r="I113" s="12"/>
      <c r="J113" s="11"/>
    </row>
    <row r="114" spans="1:11">
      <c r="A114" s="35" t="s">
        <v>0</v>
      </c>
      <c r="B114" s="35" t="s">
        <v>285</v>
      </c>
      <c r="C114" s="153" t="s">
        <v>44</v>
      </c>
      <c r="D114" s="153" t="s">
        <v>41</v>
      </c>
      <c r="E114" s="153" t="s">
        <v>174</v>
      </c>
      <c r="F114" s="153" t="s">
        <v>134</v>
      </c>
      <c r="G114" s="35" t="s">
        <v>42</v>
      </c>
      <c r="H114" s="11"/>
      <c r="I114" s="12"/>
      <c r="J114" s="11"/>
    </row>
    <row r="115" spans="1:11">
      <c r="A115" s="19"/>
      <c r="B115" s="19"/>
      <c r="C115" s="20" t="s">
        <v>45</v>
      </c>
      <c r="D115" s="20" t="s">
        <v>40</v>
      </c>
      <c r="E115" s="20" t="s">
        <v>40</v>
      </c>
      <c r="F115" s="20" t="s">
        <v>175</v>
      </c>
      <c r="G115" s="46"/>
      <c r="H115" s="11"/>
      <c r="I115" s="12"/>
      <c r="J115" s="11"/>
    </row>
    <row r="116" spans="1:11" ht="29.25" customHeight="1">
      <c r="A116" s="53"/>
      <c r="B116" s="9" t="s">
        <v>63</v>
      </c>
      <c r="C116" s="50"/>
      <c r="D116" s="168"/>
      <c r="E116" s="49"/>
      <c r="F116" s="203"/>
      <c r="G116" s="53"/>
      <c r="H116" s="176"/>
      <c r="I116" s="12"/>
      <c r="J116" s="11"/>
    </row>
    <row r="117" spans="1:11">
      <c r="A117" s="46">
        <v>21</v>
      </c>
      <c r="B117" s="47" t="s">
        <v>180</v>
      </c>
      <c r="C117" s="48">
        <v>10000</v>
      </c>
      <c r="D117" s="45">
        <v>9450</v>
      </c>
      <c r="E117" s="151">
        <f t="shared" ref="E117" si="21">C117-D117</f>
        <v>550</v>
      </c>
      <c r="F117" s="161">
        <f t="shared" si="15"/>
        <v>94.5</v>
      </c>
      <c r="G117" s="46"/>
      <c r="H117" s="11"/>
      <c r="I117" s="12"/>
      <c r="J117" s="11"/>
    </row>
    <row r="118" spans="1:11">
      <c r="A118" s="46">
        <v>22</v>
      </c>
      <c r="B118" s="47" t="s">
        <v>306</v>
      </c>
      <c r="C118" s="48">
        <v>100000</v>
      </c>
      <c r="D118" s="45">
        <v>92500</v>
      </c>
      <c r="E118" s="151">
        <f t="shared" ref="E118:E120" si="22">C118-D118</f>
        <v>7500</v>
      </c>
      <c r="F118" s="161">
        <f t="shared" ref="F118:F120" si="23">D118*100/C118</f>
        <v>92.5</v>
      </c>
      <c r="G118" s="46"/>
      <c r="H118" s="11"/>
      <c r="I118" s="12"/>
      <c r="J118" s="11"/>
    </row>
    <row r="119" spans="1:11">
      <c r="A119" s="46">
        <v>23</v>
      </c>
      <c r="B119" s="47" t="s">
        <v>307</v>
      </c>
      <c r="C119" s="48">
        <v>100000</v>
      </c>
      <c r="D119" s="45">
        <v>92500</v>
      </c>
      <c r="E119" s="151">
        <f t="shared" si="22"/>
        <v>7500</v>
      </c>
      <c r="F119" s="161">
        <f t="shared" si="23"/>
        <v>92.5</v>
      </c>
      <c r="G119" s="46"/>
      <c r="H119" s="11"/>
      <c r="I119" s="12"/>
      <c r="J119" s="11"/>
    </row>
    <row r="120" spans="1:11">
      <c r="A120" s="6"/>
      <c r="B120" s="44" t="s">
        <v>56</v>
      </c>
      <c r="C120" s="37">
        <f>SUM(C92:C119)</f>
        <v>4973500</v>
      </c>
      <c r="D120" s="37">
        <f t="shared" ref="D120" si="24">SUM(D92:D119)</f>
        <v>4528511</v>
      </c>
      <c r="E120" s="199">
        <f t="shared" si="22"/>
        <v>444989</v>
      </c>
      <c r="F120" s="204">
        <f t="shared" si="23"/>
        <v>91.052799839147482</v>
      </c>
      <c r="G120" s="6"/>
      <c r="H120" s="11"/>
      <c r="I120" s="12"/>
      <c r="J120" s="11"/>
    </row>
    <row r="121" spans="1:11" s="32" customFormat="1" ht="33" customHeight="1">
      <c r="A121" s="34"/>
      <c r="B121" s="34" t="s">
        <v>53</v>
      </c>
      <c r="C121" s="34"/>
      <c r="D121" s="34"/>
      <c r="E121" s="194"/>
      <c r="F121" s="161"/>
      <c r="G121" s="44"/>
      <c r="H121" s="18"/>
      <c r="I121" s="18"/>
      <c r="J121" s="18"/>
      <c r="K121" s="18"/>
    </row>
    <row r="122" spans="1:11">
      <c r="A122" s="6">
        <v>1</v>
      </c>
      <c r="B122" s="7" t="s">
        <v>161</v>
      </c>
      <c r="C122" s="16">
        <v>40000</v>
      </c>
      <c r="D122" s="29">
        <v>0</v>
      </c>
      <c r="E122" s="151">
        <f t="shared" ref="E122:E125" si="25">C122-D122</f>
        <v>40000</v>
      </c>
      <c r="F122" s="161">
        <f t="shared" si="15"/>
        <v>0</v>
      </c>
      <c r="G122" s="6"/>
      <c r="H122" s="11"/>
      <c r="I122" s="12"/>
      <c r="J122" s="11"/>
    </row>
    <row r="123" spans="1:11">
      <c r="A123" s="6">
        <v>2</v>
      </c>
      <c r="B123" s="7" t="s">
        <v>30</v>
      </c>
      <c r="C123" s="16">
        <v>40000</v>
      </c>
      <c r="D123" s="29">
        <v>40000</v>
      </c>
      <c r="E123" s="151">
        <f t="shared" si="25"/>
        <v>0</v>
      </c>
      <c r="F123" s="161">
        <f t="shared" si="15"/>
        <v>100</v>
      </c>
      <c r="G123" s="6"/>
      <c r="H123" s="11"/>
      <c r="I123" s="12"/>
      <c r="J123" s="11"/>
    </row>
    <row r="124" spans="1:11">
      <c r="A124" s="6">
        <v>3</v>
      </c>
      <c r="B124" s="7" t="s">
        <v>308</v>
      </c>
      <c r="C124" s="16">
        <v>20000</v>
      </c>
      <c r="D124" s="29">
        <v>0</v>
      </c>
      <c r="E124" s="151">
        <f t="shared" si="25"/>
        <v>20000</v>
      </c>
      <c r="F124" s="161">
        <f t="shared" si="15"/>
        <v>0</v>
      </c>
      <c r="G124" s="6"/>
      <c r="H124" s="11"/>
      <c r="I124" s="12"/>
      <c r="J124" s="11"/>
    </row>
    <row r="125" spans="1:11">
      <c r="A125" s="6">
        <v>4</v>
      </c>
      <c r="B125" s="7" t="s">
        <v>309</v>
      </c>
      <c r="C125" s="16">
        <v>180000</v>
      </c>
      <c r="D125" s="29">
        <v>144000</v>
      </c>
      <c r="E125" s="151">
        <f t="shared" si="25"/>
        <v>36000</v>
      </c>
      <c r="F125" s="161">
        <f t="shared" si="15"/>
        <v>80</v>
      </c>
      <c r="G125" s="6"/>
      <c r="H125" s="11"/>
      <c r="I125" s="12"/>
      <c r="J125" s="11"/>
    </row>
    <row r="126" spans="1:11">
      <c r="A126" s="7"/>
      <c r="B126" s="44" t="s">
        <v>56</v>
      </c>
      <c r="C126" s="37">
        <f>SUM(C122:C125)</f>
        <v>280000</v>
      </c>
      <c r="D126" s="52">
        <f>SUM(D122:D125)</f>
        <v>184000</v>
      </c>
      <c r="E126" s="199">
        <f>SUM(E122:E125)</f>
        <v>96000</v>
      </c>
      <c r="F126" s="209">
        <f t="shared" si="15"/>
        <v>65.714285714285708</v>
      </c>
      <c r="G126" s="6"/>
      <c r="H126" s="11"/>
      <c r="I126" s="12"/>
      <c r="J126" s="11"/>
    </row>
    <row r="127" spans="1:11">
      <c r="A127" s="167"/>
      <c r="B127" s="21"/>
      <c r="C127" s="149"/>
      <c r="D127" s="49"/>
      <c r="E127" s="49"/>
      <c r="F127" s="203"/>
      <c r="G127" s="53"/>
      <c r="H127" s="11"/>
      <c r="I127" s="12"/>
      <c r="J127" s="11"/>
    </row>
    <row r="128" spans="1:11">
      <c r="A128" s="5"/>
      <c r="B128" s="9" t="s">
        <v>54</v>
      </c>
      <c r="C128" s="15"/>
      <c r="D128" s="45"/>
      <c r="E128" s="151"/>
      <c r="F128" s="161"/>
      <c r="G128" s="46"/>
      <c r="H128" s="25"/>
      <c r="I128" s="12"/>
      <c r="J128" s="11"/>
    </row>
    <row r="129" spans="1:10">
      <c r="A129" s="6">
        <v>1</v>
      </c>
      <c r="B129" s="7" t="s">
        <v>31</v>
      </c>
      <c r="C129" s="16">
        <v>20000</v>
      </c>
      <c r="D129" s="29">
        <v>0</v>
      </c>
      <c r="E129" s="151">
        <f t="shared" ref="E129" si="26">C129-D129</f>
        <v>20000</v>
      </c>
      <c r="F129" s="161">
        <f t="shared" ref="F129" si="27">D129*100/C129</f>
        <v>0</v>
      </c>
      <c r="G129" s="46"/>
      <c r="H129" s="25"/>
      <c r="I129" s="12"/>
      <c r="J129" s="11"/>
    </row>
    <row r="130" spans="1:10">
      <c r="A130" s="8">
        <v>2</v>
      </c>
      <c r="B130" s="5" t="s">
        <v>162</v>
      </c>
      <c r="C130" s="16">
        <v>20000</v>
      </c>
      <c r="D130" s="29">
        <v>0</v>
      </c>
      <c r="E130" s="151">
        <f t="shared" ref="E130:E131" si="28">C130-D130</f>
        <v>20000</v>
      </c>
      <c r="F130" s="161">
        <f t="shared" ref="F130:F131" si="29">D130*100/C130</f>
        <v>0</v>
      </c>
      <c r="G130" s="46"/>
      <c r="H130" s="25"/>
      <c r="I130" s="12"/>
      <c r="J130" s="11"/>
    </row>
    <row r="131" spans="1:10">
      <c r="A131" s="6">
        <v>3</v>
      </c>
      <c r="B131" s="7" t="s">
        <v>163</v>
      </c>
      <c r="C131" s="16">
        <v>10000</v>
      </c>
      <c r="D131" s="29">
        <v>0</v>
      </c>
      <c r="E131" s="151">
        <f t="shared" si="28"/>
        <v>10000</v>
      </c>
      <c r="F131" s="161">
        <f t="shared" si="29"/>
        <v>0</v>
      </c>
      <c r="G131" s="6"/>
      <c r="H131" s="11"/>
      <c r="I131" s="12"/>
      <c r="J131" s="11"/>
    </row>
    <row r="132" spans="1:10">
      <c r="A132" s="6"/>
      <c r="B132" s="44" t="s">
        <v>56</v>
      </c>
      <c r="C132" s="37">
        <f>SUM(C129:C131)</f>
        <v>50000</v>
      </c>
      <c r="D132" s="52">
        <f>SUM(D129:D131)</f>
        <v>0</v>
      </c>
      <c r="E132" s="199">
        <f>SUM(E129:E131)</f>
        <v>50000</v>
      </c>
      <c r="F132" s="161"/>
      <c r="G132" s="6"/>
      <c r="H132" s="11"/>
      <c r="I132" s="12"/>
      <c r="J132" s="11"/>
    </row>
    <row r="133" spans="1:10" ht="36.75" customHeight="1">
      <c r="A133" s="5"/>
      <c r="B133" s="9" t="s">
        <v>55</v>
      </c>
      <c r="C133" s="15"/>
      <c r="D133" s="28"/>
      <c r="E133" s="29"/>
      <c r="F133" s="161"/>
      <c r="G133" s="8"/>
      <c r="H133" s="25"/>
      <c r="I133" s="12"/>
      <c r="J133" s="11"/>
    </row>
    <row r="134" spans="1:10" ht="20.25" customHeight="1">
      <c r="A134" s="6">
        <v>1</v>
      </c>
      <c r="B134" s="7" t="s">
        <v>164</v>
      </c>
      <c r="C134" s="16">
        <v>0</v>
      </c>
      <c r="D134" s="29">
        <v>0</v>
      </c>
      <c r="E134" s="151">
        <f t="shared" ref="E134" si="30">C134-D134</f>
        <v>0</v>
      </c>
      <c r="F134" s="161">
        <v>0</v>
      </c>
      <c r="G134" s="6"/>
      <c r="H134" s="11"/>
      <c r="I134" s="12">
        <v>11400</v>
      </c>
      <c r="J134" s="11"/>
    </row>
    <row r="135" spans="1:10">
      <c r="A135" s="6">
        <v>2</v>
      </c>
      <c r="B135" s="7" t="s">
        <v>34</v>
      </c>
      <c r="C135" s="16">
        <v>300000</v>
      </c>
      <c r="D135" s="29">
        <v>300000</v>
      </c>
      <c r="E135" s="151">
        <f t="shared" ref="E135:E141" si="31">C135-D135</f>
        <v>0</v>
      </c>
      <c r="F135" s="161">
        <f t="shared" si="15"/>
        <v>100</v>
      </c>
      <c r="G135" s="6"/>
      <c r="H135" s="11"/>
      <c r="I135" s="12">
        <v>16560</v>
      </c>
      <c r="J135" s="11"/>
    </row>
    <row r="136" spans="1:10">
      <c r="A136" s="6">
        <v>3</v>
      </c>
      <c r="B136" s="7" t="s">
        <v>38</v>
      </c>
      <c r="C136" s="16">
        <v>10000</v>
      </c>
      <c r="D136" s="29">
        <v>0</v>
      </c>
      <c r="E136" s="151">
        <f t="shared" si="31"/>
        <v>10000</v>
      </c>
      <c r="F136" s="161">
        <f t="shared" si="15"/>
        <v>0</v>
      </c>
      <c r="G136" s="6"/>
      <c r="H136" s="11"/>
      <c r="I136" s="12"/>
      <c r="J136" s="11"/>
    </row>
    <row r="137" spans="1:10">
      <c r="A137" s="6">
        <v>4</v>
      </c>
      <c r="B137" s="7" t="s">
        <v>170</v>
      </c>
      <c r="C137" s="16">
        <v>5000</v>
      </c>
      <c r="D137" s="29">
        <v>0</v>
      </c>
      <c r="E137" s="151">
        <f t="shared" si="31"/>
        <v>5000</v>
      </c>
      <c r="F137" s="161">
        <f t="shared" si="15"/>
        <v>0</v>
      </c>
      <c r="G137" s="6"/>
      <c r="H137" s="11"/>
      <c r="I137" s="12"/>
      <c r="J137" s="11"/>
    </row>
    <row r="138" spans="1:10">
      <c r="A138" s="6">
        <v>5</v>
      </c>
      <c r="B138" s="7" t="s">
        <v>310</v>
      </c>
      <c r="C138" s="16">
        <v>8000</v>
      </c>
      <c r="D138" s="29">
        <v>0</v>
      </c>
      <c r="E138" s="151">
        <f t="shared" si="31"/>
        <v>8000</v>
      </c>
      <c r="F138" s="161"/>
      <c r="G138" s="6"/>
      <c r="H138" s="11"/>
      <c r="I138" s="12"/>
      <c r="J138" s="11"/>
    </row>
    <row r="139" spans="1:10">
      <c r="A139" s="6">
        <v>6</v>
      </c>
      <c r="B139" s="7" t="s">
        <v>311</v>
      </c>
      <c r="C139" s="16">
        <v>10000</v>
      </c>
      <c r="D139" s="29">
        <v>0</v>
      </c>
      <c r="E139" s="151">
        <f t="shared" si="31"/>
        <v>10000</v>
      </c>
      <c r="F139" s="161"/>
      <c r="G139" s="6"/>
      <c r="H139" s="11"/>
      <c r="I139" s="12"/>
      <c r="J139" s="11"/>
    </row>
    <row r="140" spans="1:10">
      <c r="A140" s="6"/>
      <c r="B140" s="38" t="s">
        <v>56</v>
      </c>
      <c r="C140" s="37">
        <f>SUM(C134:C139)</f>
        <v>333000</v>
      </c>
      <c r="D140" s="52">
        <f>SUM(D134:D139)</f>
        <v>300000</v>
      </c>
      <c r="E140" s="199">
        <f>SUM(E134:E139)</f>
        <v>33000</v>
      </c>
      <c r="F140" s="204">
        <f t="shared" si="15"/>
        <v>90.090090090090087</v>
      </c>
      <c r="G140" s="210"/>
    </row>
    <row r="141" spans="1:10" ht="27.75" customHeight="1">
      <c r="A141" s="6"/>
      <c r="B141" s="38" t="s">
        <v>183</v>
      </c>
      <c r="C141" s="37">
        <f>SUM(C52,C73,C84,C120,C126,C132,C140)</f>
        <v>23138400</v>
      </c>
      <c r="D141" s="37">
        <f>SUM(D52,D73,D84,D120,D126,D132,D140)</f>
        <v>19741151</v>
      </c>
      <c r="E141" s="199">
        <f t="shared" si="31"/>
        <v>3397249</v>
      </c>
      <c r="F141" s="204">
        <f t="shared" si="15"/>
        <v>85.317701310375824</v>
      </c>
      <c r="G141" s="6"/>
    </row>
    <row r="142" spans="1:10" s="2" customFormat="1" ht="21" hidden="1">
      <c r="A142" s="39"/>
      <c r="B142" s="40" t="s">
        <v>58</v>
      </c>
      <c r="C142" s="41" t="e">
        <f>SUM(C141*100/#REF!)</f>
        <v>#REF!</v>
      </c>
      <c r="D142" s="57" t="e">
        <f>D141*100/#REF!</f>
        <v>#REF!</v>
      </c>
      <c r="E142" s="195"/>
      <c r="F142" s="161"/>
      <c r="G142" s="39"/>
    </row>
    <row r="152" spans="1:7" ht="19.5">
      <c r="A152" s="212" t="s">
        <v>352</v>
      </c>
      <c r="B152" s="212"/>
      <c r="C152" s="213"/>
      <c r="D152" s="214"/>
      <c r="E152" s="214"/>
      <c r="F152" s="215"/>
      <c r="G152" s="216"/>
    </row>
    <row r="153" spans="1:7" ht="19.5">
      <c r="A153" s="212"/>
      <c r="B153" s="212" t="s">
        <v>334</v>
      </c>
      <c r="C153" s="213"/>
      <c r="D153" s="214"/>
      <c r="E153" s="214"/>
      <c r="F153" s="215"/>
      <c r="G153" s="216"/>
    </row>
    <row r="154" spans="1:7" ht="19.5">
      <c r="A154" s="212"/>
      <c r="B154" s="212"/>
      <c r="C154" s="213"/>
      <c r="D154" s="214"/>
      <c r="E154" s="214"/>
      <c r="F154" s="215"/>
      <c r="G154" s="216"/>
    </row>
    <row r="155" spans="1:7" ht="19.5">
      <c r="A155" s="212" t="s">
        <v>353</v>
      </c>
      <c r="B155" s="212"/>
      <c r="C155" s="213"/>
      <c r="D155" s="214"/>
      <c r="E155" s="214"/>
      <c r="F155" s="215"/>
      <c r="G155" s="216"/>
    </row>
    <row r="156" spans="1:7" ht="19.5">
      <c r="A156" s="212"/>
      <c r="B156" s="212"/>
      <c r="C156" s="213"/>
      <c r="D156" s="214"/>
      <c r="E156" s="214"/>
      <c r="F156" s="215"/>
      <c r="G156" s="216"/>
    </row>
    <row r="157" spans="1:7" ht="21">
      <c r="B157" s="182" t="s">
        <v>333</v>
      </c>
      <c r="E157" s="13"/>
    </row>
    <row r="158" spans="1:7">
      <c r="E158" s="13"/>
    </row>
    <row r="159" spans="1:7" ht="21">
      <c r="A159" s="183" t="s">
        <v>196</v>
      </c>
      <c r="B159" s="184" t="s">
        <v>197</v>
      </c>
      <c r="C159" s="2"/>
      <c r="D159" s="2"/>
      <c r="E159" s="13"/>
    </row>
    <row r="160" spans="1:7" ht="21">
      <c r="A160" s="2"/>
      <c r="B160" s="185" t="s">
        <v>198</v>
      </c>
      <c r="C160" s="186">
        <v>12</v>
      </c>
      <c r="D160" s="2" t="s">
        <v>199</v>
      </c>
      <c r="E160" s="13"/>
    </row>
    <row r="161" spans="1:5" ht="21">
      <c r="A161" s="2"/>
      <c r="B161" s="185" t="s">
        <v>200</v>
      </c>
      <c r="C161" s="186">
        <v>10</v>
      </c>
      <c r="D161" s="2" t="s">
        <v>199</v>
      </c>
      <c r="E161" s="13"/>
    </row>
    <row r="162" spans="1:5" ht="21">
      <c r="A162" s="2"/>
      <c r="B162" s="185" t="s">
        <v>201</v>
      </c>
      <c r="C162" s="186">
        <v>6</v>
      </c>
      <c r="D162" s="2" t="s">
        <v>312</v>
      </c>
      <c r="E162" s="13"/>
    </row>
    <row r="163" spans="1:5" ht="21">
      <c r="A163" s="2"/>
      <c r="B163" s="184"/>
      <c r="C163" s="2"/>
      <c r="D163" s="2"/>
      <c r="E163" s="13"/>
    </row>
    <row r="164" spans="1:5" ht="21">
      <c r="A164" s="2"/>
      <c r="B164" s="187" t="s">
        <v>202</v>
      </c>
      <c r="C164" s="2"/>
      <c r="D164" s="2"/>
      <c r="E164" s="13"/>
    </row>
    <row r="165" spans="1:5" ht="21">
      <c r="A165" s="2" t="s">
        <v>203</v>
      </c>
      <c r="B165" s="185" t="s">
        <v>313</v>
      </c>
      <c r="C165" s="2"/>
      <c r="D165" s="2"/>
      <c r="E165" s="13"/>
    </row>
    <row r="166" spans="1:5" ht="14.25" customHeight="1">
      <c r="A166" s="2"/>
      <c r="B166" s="184"/>
      <c r="C166" s="2"/>
      <c r="D166" s="2"/>
      <c r="E166" s="13"/>
    </row>
    <row r="167" spans="1:5" ht="21">
      <c r="A167" s="2" t="s">
        <v>204</v>
      </c>
      <c r="B167" s="185" t="s">
        <v>315</v>
      </c>
      <c r="C167" s="2"/>
      <c r="D167" s="2"/>
      <c r="E167" s="13"/>
    </row>
    <row r="168" spans="1:5" ht="13.5" customHeight="1">
      <c r="A168" s="2"/>
      <c r="B168" s="2"/>
      <c r="C168" s="2"/>
      <c r="D168" s="2"/>
      <c r="E168" s="13"/>
    </row>
    <row r="169" spans="1:5" ht="21">
      <c r="A169" s="2" t="s">
        <v>205</v>
      </c>
      <c r="B169" s="2" t="s">
        <v>314</v>
      </c>
      <c r="C169" s="2"/>
      <c r="D169" s="2"/>
      <c r="E169" s="13"/>
    </row>
    <row r="170" spans="1:5" ht="13.5" customHeight="1">
      <c r="A170" s="2"/>
      <c r="B170" s="2"/>
      <c r="C170" s="2"/>
      <c r="D170" s="2"/>
      <c r="E170" s="13"/>
    </row>
    <row r="171" spans="1:5" ht="21">
      <c r="A171" s="2" t="s">
        <v>206</v>
      </c>
      <c r="B171" s="2" t="s">
        <v>207</v>
      </c>
      <c r="C171" s="2"/>
      <c r="D171" s="2"/>
      <c r="E171" s="13"/>
    </row>
    <row r="172" spans="1:5">
      <c r="E172" s="13"/>
    </row>
    <row r="173" spans="1:5" ht="21">
      <c r="A173" s="2" t="s">
        <v>317</v>
      </c>
      <c r="B173" s="2"/>
      <c r="C173" s="2"/>
      <c r="D173" s="2"/>
      <c r="E173" s="196"/>
    </row>
    <row r="174" spans="1:5" ht="21">
      <c r="A174" s="2"/>
      <c r="B174" s="2" t="s">
        <v>316</v>
      </c>
      <c r="C174" s="2"/>
      <c r="D174" s="2"/>
      <c r="E174" s="196"/>
    </row>
    <row r="175" spans="1:5" ht="21">
      <c r="A175" s="2"/>
      <c r="B175" s="2" t="s">
        <v>208</v>
      </c>
      <c r="C175" s="2"/>
      <c r="D175" s="2"/>
      <c r="E175" s="196"/>
    </row>
    <row r="176" spans="1:5" ht="21">
      <c r="A176" s="2"/>
      <c r="B176" s="2"/>
      <c r="C176" s="2"/>
      <c r="D176" s="2"/>
      <c r="E176" s="196"/>
    </row>
    <row r="177" spans="1:5" ht="21">
      <c r="A177" s="183" t="s">
        <v>209</v>
      </c>
      <c r="B177" s="184" t="s">
        <v>210</v>
      </c>
      <c r="C177" s="2"/>
      <c r="D177" s="2"/>
      <c r="E177" s="196"/>
    </row>
    <row r="178" spans="1:5" ht="21">
      <c r="A178" s="2"/>
      <c r="B178" s="185" t="s">
        <v>198</v>
      </c>
      <c r="C178" s="186">
        <v>22</v>
      </c>
      <c r="D178" s="2" t="s">
        <v>199</v>
      </c>
      <c r="E178" s="196"/>
    </row>
    <row r="179" spans="1:5" ht="21">
      <c r="A179" s="2"/>
      <c r="B179" s="185" t="s">
        <v>200</v>
      </c>
      <c r="C179" s="186">
        <v>22</v>
      </c>
      <c r="D179" s="2" t="s">
        <v>199</v>
      </c>
      <c r="E179" s="196"/>
    </row>
    <row r="180" spans="1:5" ht="21">
      <c r="A180" s="2"/>
      <c r="B180" s="185" t="s">
        <v>201</v>
      </c>
      <c r="C180" s="186">
        <v>14</v>
      </c>
      <c r="D180" s="2" t="s">
        <v>199</v>
      </c>
      <c r="E180" s="196"/>
    </row>
    <row r="181" spans="1:5" ht="21">
      <c r="A181" s="2"/>
      <c r="B181" s="184"/>
      <c r="C181" s="2"/>
      <c r="D181" s="2"/>
      <c r="E181" s="196"/>
    </row>
    <row r="182" spans="1:5" ht="21">
      <c r="A182" s="2"/>
      <c r="B182" s="187" t="s">
        <v>202</v>
      </c>
      <c r="C182" s="2"/>
      <c r="D182" s="2"/>
      <c r="E182" s="196"/>
    </row>
    <row r="183" spans="1:5" ht="21">
      <c r="A183" s="2" t="s">
        <v>203</v>
      </c>
      <c r="B183" s="185" t="s">
        <v>211</v>
      </c>
      <c r="C183" s="2"/>
      <c r="D183" s="2"/>
      <c r="E183" s="196"/>
    </row>
    <row r="184" spans="1:5" ht="21">
      <c r="A184" s="2"/>
      <c r="B184" s="188" t="s">
        <v>318</v>
      </c>
      <c r="C184" s="2"/>
      <c r="D184" s="2"/>
      <c r="E184" s="196"/>
    </row>
    <row r="185" spans="1:5" ht="21">
      <c r="A185" s="2"/>
      <c r="B185" s="188"/>
      <c r="C185" s="2"/>
      <c r="D185" s="2"/>
      <c r="E185" s="196"/>
    </row>
    <row r="186" spans="1:5" ht="21">
      <c r="A186" s="2"/>
      <c r="B186" s="188"/>
      <c r="C186" s="2"/>
      <c r="D186" s="2"/>
      <c r="E186" s="196"/>
    </row>
    <row r="187" spans="1:5" ht="14.25" customHeight="1">
      <c r="A187" s="2"/>
      <c r="B187" s="184"/>
      <c r="C187" s="2"/>
      <c r="D187" s="2"/>
      <c r="E187" s="196"/>
    </row>
    <row r="188" spans="1:5" ht="14.25" customHeight="1">
      <c r="A188" s="2"/>
      <c r="B188" s="184"/>
      <c r="C188" s="2"/>
      <c r="D188" s="2"/>
      <c r="E188" s="196"/>
    </row>
    <row r="189" spans="1:5" ht="21">
      <c r="A189" s="2" t="s">
        <v>204</v>
      </c>
      <c r="B189" s="185" t="s">
        <v>319</v>
      </c>
      <c r="C189" s="2"/>
      <c r="D189" s="2"/>
      <c r="E189" s="196"/>
    </row>
    <row r="190" spans="1:5" ht="14.25" customHeight="1">
      <c r="A190" s="2"/>
      <c r="B190" s="2"/>
      <c r="C190" s="2"/>
      <c r="D190" s="2"/>
      <c r="E190" s="196"/>
    </row>
    <row r="191" spans="1:5" ht="21">
      <c r="A191" s="2" t="s">
        <v>205</v>
      </c>
      <c r="B191" s="2" t="s">
        <v>212</v>
      </c>
      <c r="C191" s="2"/>
      <c r="D191" s="2"/>
      <c r="E191" s="196"/>
    </row>
    <row r="192" spans="1:5" ht="21.75" customHeight="1">
      <c r="A192" s="2"/>
      <c r="B192" s="2"/>
      <c r="C192" s="2"/>
      <c r="D192" s="2"/>
      <c r="E192" s="196"/>
    </row>
    <row r="193" spans="1:5" ht="21">
      <c r="A193" s="2" t="s">
        <v>206</v>
      </c>
      <c r="B193" s="2" t="s">
        <v>320</v>
      </c>
      <c r="C193" s="2"/>
      <c r="D193" s="2"/>
      <c r="E193" s="196"/>
    </row>
    <row r="194" spans="1:5" ht="18.75" customHeight="1">
      <c r="A194" s="2"/>
      <c r="B194" s="2"/>
      <c r="C194" s="2"/>
      <c r="D194" s="2"/>
      <c r="E194" s="196"/>
    </row>
    <row r="195" spans="1:5" ht="21">
      <c r="A195" s="182" t="s">
        <v>213</v>
      </c>
      <c r="B195" s="2"/>
      <c r="C195" s="2"/>
      <c r="D195" s="2"/>
      <c r="E195" s="196"/>
    </row>
    <row r="196" spans="1:5" ht="21">
      <c r="A196" s="2"/>
      <c r="B196" s="2" t="s">
        <v>214</v>
      </c>
      <c r="C196" s="2"/>
      <c r="D196" s="2"/>
      <c r="E196" s="196"/>
    </row>
    <row r="197" spans="1:5" ht="21">
      <c r="A197" s="2"/>
      <c r="B197" s="2"/>
      <c r="C197" s="2"/>
      <c r="D197" s="2"/>
      <c r="E197" s="196"/>
    </row>
    <row r="198" spans="1:5" ht="21">
      <c r="A198" s="183" t="s">
        <v>215</v>
      </c>
      <c r="B198" s="184" t="s">
        <v>216</v>
      </c>
      <c r="C198" s="2"/>
      <c r="D198" s="2"/>
      <c r="E198" s="196"/>
    </row>
    <row r="199" spans="1:5" ht="21">
      <c r="A199" s="2"/>
      <c r="B199" s="185" t="s">
        <v>198</v>
      </c>
      <c r="C199" s="186">
        <v>4</v>
      </c>
      <c r="D199" s="2" t="s">
        <v>199</v>
      </c>
      <c r="E199" s="196"/>
    </row>
    <row r="200" spans="1:5" ht="21">
      <c r="A200" s="2"/>
      <c r="B200" s="185" t="s">
        <v>200</v>
      </c>
      <c r="C200" s="186" t="s">
        <v>85</v>
      </c>
      <c r="D200" s="2" t="s">
        <v>199</v>
      </c>
      <c r="E200" s="196"/>
    </row>
    <row r="201" spans="1:5" ht="21">
      <c r="A201" s="2"/>
      <c r="B201" s="185" t="s">
        <v>201</v>
      </c>
      <c r="C201" s="186" t="s">
        <v>85</v>
      </c>
      <c r="D201" s="2" t="s">
        <v>199</v>
      </c>
      <c r="E201" s="196"/>
    </row>
    <row r="202" spans="1:5" ht="21">
      <c r="A202" s="2"/>
      <c r="B202" s="184"/>
      <c r="C202" s="2"/>
      <c r="D202" s="2"/>
      <c r="E202" s="196"/>
    </row>
    <row r="203" spans="1:5" ht="21">
      <c r="A203" s="2"/>
      <c r="B203" s="187" t="s">
        <v>202</v>
      </c>
      <c r="C203" s="2"/>
      <c r="D203" s="2"/>
      <c r="E203" s="196"/>
    </row>
    <row r="204" spans="1:5" ht="21">
      <c r="A204" s="2" t="s">
        <v>203</v>
      </c>
      <c r="B204" s="185" t="s">
        <v>321</v>
      </c>
      <c r="C204" s="2"/>
      <c r="D204" s="2"/>
      <c r="E204" s="196"/>
    </row>
    <row r="205" spans="1:5" ht="12" customHeight="1">
      <c r="A205" s="2"/>
      <c r="B205" s="184"/>
      <c r="C205" s="2"/>
      <c r="D205" s="2"/>
      <c r="E205" s="196"/>
    </row>
    <row r="206" spans="1:5" ht="21">
      <c r="A206" s="2" t="s">
        <v>204</v>
      </c>
      <c r="B206" s="185" t="s">
        <v>217</v>
      </c>
      <c r="C206" s="2"/>
      <c r="D206" s="2"/>
      <c r="E206" s="196"/>
    </row>
    <row r="207" spans="1:5" ht="21">
      <c r="A207" s="2"/>
      <c r="B207" s="185" t="s">
        <v>218</v>
      </c>
      <c r="C207" s="2"/>
      <c r="D207" s="2"/>
      <c r="E207" s="196"/>
    </row>
    <row r="208" spans="1:5" ht="11.25" customHeight="1">
      <c r="A208" s="2"/>
      <c r="B208" s="2"/>
      <c r="C208" s="2"/>
      <c r="D208" s="2"/>
      <c r="E208" s="196"/>
    </row>
    <row r="209" spans="1:5" ht="21">
      <c r="A209" s="2" t="s">
        <v>205</v>
      </c>
      <c r="B209" s="2" t="s">
        <v>322</v>
      </c>
      <c r="C209" s="2"/>
      <c r="D209" s="2"/>
      <c r="E209" s="196"/>
    </row>
    <row r="210" spans="1:5" ht="7.5" customHeight="1">
      <c r="A210" s="2"/>
      <c r="B210" s="2"/>
      <c r="C210" s="2"/>
      <c r="D210" s="2"/>
      <c r="E210" s="196"/>
    </row>
    <row r="211" spans="1:5" ht="21">
      <c r="A211" s="2" t="s">
        <v>206</v>
      </c>
      <c r="B211" s="2" t="s">
        <v>219</v>
      </c>
      <c r="C211" s="2"/>
      <c r="D211" s="2"/>
      <c r="E211" s="196"/>
    </row>
    <row r="212" spans="1:5" ht="21">
      <c r="A212" s="2"/>
      <c r="B212" s="2" t="s">
        <v>220</v>
      </c>
      <c r="C212" s="2"/>
      <c r="D212" s="2"/>
      <c r="E212" s="196"/>
    </row>
    <row r="213" spans="1:5" ht="21">
      <c r="A213" s="2"/>
      <c r="B213" s="2"/>
      <c r="C213" s="2"/>
      <c r="D213" s="2"/>
      <c r="E213" s="196"/>
    </row>
    <row r="214" spans="1:5" ht="21">
      <c r="A214" s="2" t="s">
        <v>221</v>
      </c>
      <c r="B214" s="2"/>
      <c r="C214" s="2"/>
      <c r="D214" s="2"/>
      <c r="E214" s="196"/>
    </row>
    <row r="215" spans="1:5" ht="21">
      <c r="A215" s="2"/>
      <c r="B215" s="2" t="s">
        <v>222</v>
      </c>
      <c r="C215" s="2"/>
      <c r="D215" s="2"/>
      <c r="E215" s="196"/>
    </row>
    <row r="216" spans="1:5" ht="21">
      <c r="A216" s="2"/>
      <c r="B216" s="2" t="s">
        <v>223</v>
      </c>
      <c r="C216" s="2"/>
      <c r="D216" s="2"/>
      <c r="E216" s="196"/>
    </row>
    <row r="217" spans="1:5" ht="21">
      <c r="A217" s="2"/>
      <c r="B217" s="2" t="s">
        <v>224</v>
      </c>
      <c r="C217" s="2"/>
      <c r="D217" s="2"/>
      <c r="E217" s="196"/>
    </row>
    <row r="218" spans="1:5" ht="13.5" customHeight="1">
      <c r="A218" s="2"/>
      <c r="B218" s="2"/>
      <c r="C218" s="2"/>
      <c r="D218" s="2"/>
      <c r="E218" s="196"/>
    </row>
    <row r="219" spans="1:5" ht="24.75" customHeight="1">
      <c r="A219" s="2"/>
      <c r="B219" s="2"/>
      <c r="C219" s="2"/>
      <c r="D219" s="2"/>
      <c r="E219" s="196"/>
    </row>
    <row r="220" spans="1:5" ht="28.5" customHeight="1">
      <c r="A220" s="2"/>
      <c r="B220" s="2"/>
      <c r="C220" s="2"/>
      <c r="D220" s="2"/>
      <c r="E220" s="196"/>
    </row>
    <row r="221" spans="1:5" ht="26.25" customHeight="1">
      <c r="A221" s="2"/>
      <c r="B221" s="2"/>
      <c r="C221" s="2"/>
      <c r="D221" s="2"/>
      <c r="E221" s="196"/>
    </row>
    <row r="222" spans="1:5" ht="23.25" customHeight="1">
      <c r="A222" s="2"/>
      <c r="B222" s="2"/>
      <c r="C222" s="2"/>
      <c r="D222" s="2"/>
      <c r="E222" s="196"/>
    </row>
    <row r="223" spans="1:5" ht="13.5" customHeight="1">
      <c r="A223" s="2"/>
      <c r="B223" s="2"/>
      <c r="C223" s="2"/>
      <c r="D223" s="2"/>
      <c r="E223" s="196"/>
    </row>
    <row r="224" spans="1:5" ht="13.5" customHeight="1">
      <c r="A224" s="2"/>
      <c r="B224" s="2"/>
      <c r="C224" s="2"/>
      <c r="D224" s="2"/>
      <c r="E224" s="196"/>
    </row>
    <row r="225" spans="1:5" ht="21">
      <c r="A225" s="183" t="s">
        <v>225</v>
      </c>
      <c r="B225" s="184" t="s">
        <v>226</v>
      </c>
      <c r="C225" s="2"/>
      <c r="D225" s="2"/>
      <c r="E225" s="196"/>
    </row>
    <row r="226" spans="1:5" ht="21">
      <c r="A226" s="2"/>
      <c r="B226" s="185" t="s">
        <v>198</v>
      </c>
      <c r="C226" s="186">
        <v>5</v>
      </c>
      <c r="D226" s="2" t="s">
        <v>199</v>
      </c>
      <c r="E226" s="196"/>
    </row>
    <row r="227" spans="1:5" ht="21">
      <c r="A227" s="2"/>
      <c r="B227" s="185" t="s">
        <v>200</v>
      </c>
      <c r="C227" s="186">
        <v>2</v>
      </c>
      <c r="D227" s="2" t="s">
        <v>199</v>
      </c>
      <c r="E227" s="196"/>
    </row>
    <row r="228" spans="1:5" ht="21">
      <c r="A228" s="2"/>
      <c r="B228" s="185" t="s">
        <v>201</v>
      </c>
      <c r="C228" s="186">
        <v>0</v>
      </c>
      <c r="D228" s="2" t="s">
        <v>199</v>
      </c>
      <c r="E228" s="196"/>
    </row>
    <row r="229" spans="1:5" ht="13.5" customHeight="1">
      <c r="A229" s="2"/>
      <c r="B229" s="184"/>
      <c r="C229" s="2"/>
      <c r="D229" s="2"/>
      <c r="E229" s="196"/>
    </row>
    <row r="230" spans="1:5" ht="16.5" customHeight="1">
      <c r="A230" s="2"/>
      <c r="B230" s="184"/>
      <c r="C230" s="2"/>
      <c r="D230" s="2"/>
      <c r="E230" s="196"/>
    </row>
    <row r="231" spans="1:5" ht="21">
      <c r="A231" s="2"/>
      <c r="B231" s="187" t="s">
        <v>202</v>
      </c>
      <c r="C231" s="2"/>
      <c r="D231" s="2"/>
      <c r="E231" s="196"/>
    </row>
    <row r="232" spans="1:5" ht="21">
      <c r="A232" s="2" t="s">
        <v>203</v>
      </c>
      <c r="B232" s="185" t="s">
        <v>227</v>
      </c>
      <c r="C232" s="2"/>
      <c r="D232" s="2"/>
      <c r="E232" s="196"/>
    </row>
    <row r="233" spans="1:5" ht="10.5" customHeight="1">
      <c r="A233" s="2"/>
      <c r="B233" s="188"/>
      <c r="C233" s="2"/>
      <c r="D233" s="2"/>
      <c r="E233" s="196"/>
    </row>
    <row r="234" spans="1:5" ht="21">
      <c r="A234" s="2" t="s">
        <v>204</v>
      </c>
      <c r="B234" s="185" t="s">
        <v>217</v>
      </c>
      <c r="C234" s="2"/>
      <c r="D234" s="2"/>
      <c r="E234" s="196"/>
    </row>
    <row r="235" spans="1:5" ht="21">
      <c r="A235" s="2"/>
      <c r="B235" s="185" t="s">
        <v>228</v>
      </c>
      <c r="C235" s="2"/>
      <c r="D235" s="2"/>
      <c r="E235" s="196"/>
    </row>
    <row r="236" spans="1:5" ht="14.25" customHeight="1">
      <c r="A236" s="2"/>
      <c r="B236" s="2"/>
      <c r="C236" s="2"/>
      <c r="D236" s="2"/>
      <c r="E236" s="196"/>
    </row>
    <row r="237" spans="1:5" ht="21">
      <c r="A237" s="2" t="s">
        <v>205</v>
      </c>
      <c r="B237" s="2" t="s">
        <v>229</v>
      </c>
      <c r="C237" s="2"/>
      <c r="D237" s="2"/>
      <c r="E237" s="196"/>
    </row>
    <row r="238" spans="1:5" ht="21">
      <c r="A238" s="2"/>
      <c r="B238" s="2" t="s">
        <v>230</v>
      </c>
      <c r="C238" s="2"/>
      <c r="D238" s="2"/>
      <c r="E238" s="196"/>
    </row>
    <row r="239" spans="1:5" ht="9" customHeight="1">
      <c r="A239" s="2"/>
      <c r="B239" s="2"/>
      <c r="C239" s="2"/>
      <c r="D239" s="2"/>
      <c r="E239" s="196"/>
    </row>
    <row r="240" spans="1:5" ht="21">
      <c r="A240" s="2" t="s">
        <v>206</v>
      </c>
      <c r="B240" s="2" t="s">
        <v>231</v>
      </c>
      <c r="C240" s="2"/>
      <c r="D240" s="2"/>
      <c r="E240" s="196"/>
    </row>
    <row r="241" spans="1:5" ht="21">
      <c r="A241" s="2"/>
      <c r="B241" s="2"/>
      <c r="C241" s="2"/>
      <c r="D241" s="2"/>
      <c r="E241" s="196"/>
    </row>
    <row r="242" spans="1:5" ht="21">
      <c r="A242" s="2"/>
      <c r="B242" s="2"/>
      <c r="C242" s="2"/>
      <c r="D242" s="2"/>
      <c r="E242" s="196"/>
    </row>
    <row r="243" spans="1:5" ht="21">
      <c r="A243" s="2" t="s">
        <v>323</v>
      </c>
      <c r="B243" s="2"/>
      <c r="C243" s="2"/>
      <c r="D243" s="2"/>
      <c r="E243" s="196"/>
    </row>
    <row r="244" spans="1:5" ht="21">
      <c r="A244" s="2"/>
      <c r="B244" s="2" t="s">
        <v>232</v>
      </c>
      <c r="C244" s="2"/>
      <c r="D244" s="2"/>
      <c r="E244" s="196"/>
    </row>
    <row r="245" spans="1:5" ht="21">
      <c r="A245" s="2"/>
      <c r="B245" s="2" t="s">
        <v>233</v>
      </c>
      <c r="C245" s="2"/>
      <c r="D245" s="2"/>
      <c r="E245" s="196"/>
    </row>
    <row r="246" spans="1:5" ht="21">
      <c r="A246" s="2"/>
      <c r="B246" s="2" t="s">
        <v>234</v>
      </c>
      <c r="C246" s="2"/>
      <c r="D246" s="2"/>
      <c r="E246" s="196"/>
    </row>
    <row r="247" spans="1:5" ht="21">
      <c r="A247" s="2"/>
      <c r="B247" s="2"/>
      <c r="C247" s="2"/>
      <c r="D247" s="2"/>
      <c r="E247" s="196"/>
    </row>
    <row r="248" spans="1:5" ht="21">
      <c r="A248" s="183" t="s">
        <v>235</v>
      </c>
      <c r="B248" s="184" t="s">
        <v>236</v>
      </c>
      <c r="C248" s="2"/>
      <c r="D248" s="2"/>
      <c r="E248" s="196"/>
    </row>
    <row r="249" spans="1:5" ht="21">
      <c r="A249" s="2"/>
      <c r="B249" s="185" t="s">
        <v>198</v>
      </c>
      <c r="C249" s="186">
        <v>27</v>
      </c>
      <c r="D249" s="2" t="s">
        <v>199</v>
      </c>
      <c r="E249" s="196"/>
    </row>
    <row r="250" spans="1:5" ht="21">
      <c r="A250" s="2"/>
      <c r="B250" s="185" t="s">
        <v>200</v>
      </c>
      <c r="C250" s="186">
        <v>23</v>
      </c>
      <c r="D250" s="2" t="s">
        <v>199</v>
      </c>
      <c r="E250" s="196"/>
    </row>
    <row r="251" spans="1:5" ht="21">
      <c r="A251" s="2"/>
      <c r="B251" s="185" t="s">
        <v>201</v>
      </c>
      <c r="C251" s="186">
        <v>17</v>
      </c>
      <c r="D251" s="2" t="s">
        <v>199</v>
      </c>
      <c r="E251" s="196"/>
    </row>
    <row r="252" spans="1:5" ht="21">
      <c r="A252" s="2"/>
      <c r="B252" s="185"/>
      <c r="C252" s="186"/>
      <c r="D252" s="2"/>
      <c r="E252" s="196"/>
    </row>
    <row r="253" spans="1:5" ht="21">
      <c r="A253" s="2"/>
      <c r="B253" s="187" t="s">
        <v>202</v>
      </c>
      <c r="C253" s="2"/>
      <c r="D253" s="2"/>
      <c r="E253" s="196"/>
    </row>
    <row r="254" spans="1:5" ht="21">
      <c r="A254" s="2" t="s">
        <v>203</v>
      </c>
      <c r="B254" s="185" t="s">
        <v>324</v>
      </c>
      <c r="C254" s="2"/>
      <c r="D254" s="2"/>
      <c r="E254" s="196"/>
    </row>
    <row r="255" spans="1:5" ht="21">
      <c r="A255" s="2"/>
      <c r="B255" s="188" t="s">
        <v>237</v>
      </c>
      <c r="C255" s="2"/>
      <c r="D255" s="2"/>
      <c r="E255" s="196"/>
    </row>
    <row r="256" spans="1:5" ht="18.75" customHeight="1">
      <c r="A256" s="2"/>
      <c r="B256" s="188"/>
      <c r="C256" s="2"/>
      <c r="D256" s="2"/>
      <c r="E256" s="196"/>
    </row>
    <row r="257" spans="1:5" ht="27" customHeight="1">
      <c r="A257" s="2"/>
      <c r="B257" s="188"/>
      <c r="C257" s="2"/>
      <c r="D257" s="2"/>
      <c r="E257" s="196"/>
    </row>
    <row r="258" spans="1:5" ht="21.75" customHeight="1">
      <c r="A258" s="2"/>
      <c r="B258" s="188"/>
      <c r="C258" s="2"/>
      <c r="D258" s="2"/>
      <c r="E258" s="196"/>
    </row>
    <row r="259" spans="1:5" ht="23.25" customHeight="1">
      <c r="A259" s="2"/>
      <c r="B259" s="188"/>
      <c r="C259" s="2"/>
      <c r="D259" s="2"/>
      <c r="E259" s="196"/>
    </row>
    <row r="260" spans="1:5" ht="12.75" customHeight="1">
      <c r="A260" s="2"/>
      <c r="B260" s="188"/>
      <c r="C260" s="2"/>
      <c r="D260" s="2"/>
      <c r="E260" s="196"/>
    </row>
    <row r="261" spans="1:5" ht="21">
      <c r="A261" s="2" t="s">
        <v>204</v>
      </c>
      <c r="B261" s="185" t="s">
        <v>238</v>
      </c>
      <c r="C261" s="2"/>
      <c r="D261" s="2"/>
      <c r="E261" s="196"/>
    </row>
    <row r="262" spans="1:5" ht="21">
      <c r="A262" s="2"/>
      <c r="B262" s="2" t="s">
        <v>239</v>
      </c>
      <c r="C262" s="2"/>
      <c r="D262" s="2"/>
      <c r="E262" s="196"/>
    </row>
    <row r="263" spans="1:5" ht="21">
      <c r="A263" s="2" t="s">
        <v>205</v>
      </c>
      <c r="B263" s="2" t="s">
        <v>240</v>
      </c>
      <c r="C263" s="2"/>
      <c r="D263" s="2"/>
      <c r="E263" s="196"/>
    </row>
    <row r="264" spans="1:5" ht="11.25" customHeight="1">
      <c r="A264" s="2"/>
      <c r="B264" s="2"/>
      <c r="C264" s="2"/>
      <c r="D264" s="2"/>
      <c r="E264" s="196"/>
    </row>
    <row r="265" spans="1:5" ht="21">
      <c r="A265" s="2" t="s">
        <v>206</v>
      </c>
      <c r="B265" s="2" t="s">
        <v>241</v>
      </c>
      <c r="C265" s="2"/>
      <c r="D265" s="2"/>
      <c r="E265" s="196"/>
    </row>
    <row r="266" spans="1:5" ht="13.5" customHeight="1">
      <c r="A266" s="2"/>
      <c r="B266" s="2"/>
      <c r="C266" s="2"/>
      <c r="D266" s="2"/>
      <c r="E266" s="196"/>
    </row>
    <row r="267" spans="1:5" ht="21">
      <c r="A267" s="2" t="s">
        <v>335</v>
      </c>
      <c r="B267" s="2"/>
      <c r="C267" s="2"/>
      <c r="D267" s="2"/>
      <c r="E267" s="196"/>
    </row>
    <row r="268" spans="1:5" ht="21">
      <c r="A268" s="2"/>
      <c r="B268" s="2" t="s">
        <v>242</v>
      </c>
      <c r="C268" s="2"/>
      <c r="D268" s="2"/>
      <c r="E268" s="196"/>
    </row>
    <row r="269" spans="1:5" ht="21">
      <c r="A269" s="2"/>
      <c r="B269" s="2" t="s">
        <v>243</v>
      </c>
      <c r="C269" s="2"/>
      <c r="D269" s="2"/>
      <c r="E269" s="196"/>
    </row>
    <row r="270" spans="1:5" ht="21">
      <c r="A270" s="2"/>
      <c r="B270" s="2"/>
      <c r="C270" s="2"/>
      <c r="D270" s="2"/>
      <c r="E270" s="196"/>
    </row>
    <row r="271" spans="1:5" ht="21">
      <c r="A271" s="2"/>
      <c r="B271" s="2"/>
      <c r="C271" s="2"/>
      <c r="D271" s="2"/>
      <c r="E271" s="196"/>
    </row>
    <row r="272" spans="1:5" ht="21">
      <c r="A272" s="183" t="s">
        <v>244</v>
      </c>
      <c r="B272" s="184" t="s">
        <v>245</v>
      </c>
      <c r="C272" s="2"/>
      <c r="D272" s="2"/>
      <c r="E272" s="196"/>
    </row>
    <row r="273" spans="1:5" ht="21">
      <c r="A273" s="2"/>
      <c r="B273" s="185" t="s">
        <v>198</v>
      </c>
      <c r="C273" s="186">
        <v>8</v>
      </c>
      <c r="D273" s="2" t="s">
        <v>199</v>
      </c>
      <c r="E273" s="196"/>
    </row>
    <row r="274" spans="1:5" ht="21">
      <c r="A274" s="2"/>
      <c r="B274" s="185" t="s">
        <v>200</v>
      </c>
      <c r="C274" s="186">
        <v>4</v>
      </c>
      <c r="D274" s="2" t="s">
        <v>199</v>
      </c>
      <c r="E274" s="196"/>
    </row>
    <row r="275" spans="1:5" ht="21">
      <c r="A275" s="2"/>
      <c r="B275" s="185" t="s">
        <v>201</v>
      </c>
      <c r="C275" s="186">
        <v>2</v>
      </c>
      <c r="D275" s="2" t="s">
        <v>199</v>
      </c>
      <c r="E275" s="196"/>
    </row>
    <row r="276" spans="1:5" ht="21">
      <c r="A276" s="2"/>
      <c r="B276" s="184"/>
      <c r="C276" s="2"/>
      <c r="D276" s="2"/>
      <c r="E276" s="196"/>
    </row>
    <row r="277" spans="1:5" ht="21">
      <c r="A277" s="2"/>
      <c r="B277" s="187" t="s">
        <v>202</v>
      </c>
      <c r="C277" s="2"/>
      <c r="D277" s="2"/>
      <c r="E277" s="196"/>
    </row>
    <row r="278" spans="1:5" ht="21">
      <c r="A278" s="2" t="s">
        <v>203</v>
      </c>
      <c r="B278" s="185" t="s">
        <v>246</v>
      </c>
      <c r="C278" s="2"/>
      <c r="D278" s="211">
        <v>0.5</v>
      </c>
      <c r="E278" s="196"/>
    </row>
    <row r="279" spans="1:5" ht="8.25" customHeight="1">
      <c r="A279" s="2"/>
      <c r="B279" s="188"/>
      <c r="C279" s="2"/>
      <c r="D279" s="2"/>
      <c r="E279" s="196"/>
    </row>
    <row r="280" spans="1:5" ht="21">
      <c r="A280" s="2" t="s">
        <v>204</v>
      </c>
      <c r="B280" s="185" t="s">
        <v>247</v>
      </c>
      <c r="C280" s="2"/>
      <c r="D280" s="2"/>
      <c r="E280" s="196"/>
    </row>
    <row r="281" spans="1:5" ht="12" customHeight="1">
      <c r="A281" s="2"/>
      <c r="B281" s="2"/>
      <c r="C281" s="2"/>
      <c r="D281" s="2"/>
      <c r="E281" s="196"/>
    </row>
    <row r="282" spans="1:5" ht="21">
      <c r="A282" s="2" t="s">
        <v>205</v>
      </c>
      <c r="B282" s="2" t="s">
        <v>248</v>
      </c>
      <c r="C282" s="2"/>
      <c r="D282" s="2"/>
      <c r="E282" s="196"/>
    </row>
    <row r="283" spans="1:5" ht="21">
      <c r="A283" s="2"/>
      <c r="B283" s="2" t="s">
        <v>249</v>
      </c>
      <c r="C283" s="2"/>
      <c r="D283" s="2"/>
      <c r="E283" s="196"/>
    </row>
    <row r="284" spans="1:5" ht="21">
      <c r="A284" s="2"/>
      <c r="B284" s="2" t="s">
        <v>250</v>
      </c>
      <c r="C284" s="2"/>
      <c r="D284" s="2"/>
      <c r="E284" s="196"/>
    </row>
    <row r="285" spans="1:5" ht="9.75" customHeight="1">
      <c r="A285" s="2"/>
      <c r="B285" s="2"/>
      <c r="C285" s="2"/>
      <c r="D285" s="2"/>
      <c r="E285" s="196"/>
    </row>
    <row r="286" spans="1:5" ht="21">
      <c r="A286" s="2" t="s">
        <v>206</v>
      </c>
      <c r="B286" s="2" t="s">
        <v>231</v>
      </c>
      <c r="C286" s="2"/>
      <c r="D286" s="2"/>
      <c r="E286" s="196"/>
    </row>
    <row r="287" spans="1:5" ht="14.25" customHeight="1">
      <c r="A287" s="2"/>
      <c r="B287" s="2"/>
      <c r="C287" s="2"/>
      <c r="D287" s="2"/>
      <c r="E287" s="196"/>
    </row>
    <row r="288" spans="1:5" ht="21">
      <c r="A288" s="2" t="s">
        <v>251</v>
      </c>
      <c r="B288" s="2"/>
      <c r="C288" s="2"/>
      <c r="D288" s="2"/>
      <c r="E288" s="196"/>
    </row>
    <row r="289" spans="1:5" ht="21">
      <c r="A289" s="2"/>
      <c r="B289" s="2"/>
      <c r="C289" s="2"/>
      <c r="D289" s="2"/>
      <c r="E289" s="196"/>
    </row>
    <row r="290" spans="1:5" ht="21">
      <c r="A290" s="2"/>
      <c r="B290" s="2"/>
      <c r="C290" s="2"/>
      <c r="D290" s="2"/>
      <c r="E290" s="196"/>
    </row>
    <row r="291" spans="1:5" ht="21">
      <c r="A291" s="2"/>
      <c r="B291" s="2"/>
      <c r="C291" s="2"/>
      <c r="D291" s="2"/>
      <c r="E291" s="196"/>
    </row>
    <row r="292" spans="1:5" ht="21">
      <c r="A292" s="2"/>
      <c r="B292" s="2"/>
      <c r="C292" s="2"/>
      <c r="D292" s="2"/>
      <c r="E292" s="196"/>
    </row>
    <row r="293" spans="1:5" ht="21">
      <c r="A293" s="2"/>
      <c r="B293" s="2"/>
      <c r="C293" s="2"/>
      <c r="D293" s="2"/>
      <c r="E293" s="196"/>
    </row>
    <row r="294" spans="1:5" ht="21">
      <c r="A294" s="2"/>
      <c r="B294" s="2"/>
      <c r="C294" s="2"/>
      <c r="D294" s="2"/>
      <c r="E294" s="196"/>
    </row>
    <row r="295" spans="1:5" ht="21">
      <c r="A295" s="2"/>
      <c r="B295" s="2"/>
      <c r="C295" s="2"/>
      <c r="D295" s="2"/>
      <c r="E295" s="196"/>
    </row>
    <row r="296" spans="1:5" ht="21">
      <c r="A296" s="2"/>
      <c r="B296" s="2"/>
      <c r="C296" s="2"/>
      <c r="D296" s="2"/>
      <c r="E296" s="196"/>
    </row>
    <row r="297" spans="1:5" ht="21">
      <c r="A297" s="2"/>
      <c r="B297" s="2"/>
      <c r="C297" s="2"/>
      <c r="D297" s="2"/>
      <c r="E297" s="196"/>
    </row>
    <row r="298" spans="1:5" ht="21">
      <c r="A298" s="183" t="s">
        <v>252</v>
      </c>
      <c r="B298" s="184" t="s">
        <v>253</v>
      </c>
      <c r="C298" s="2"/>
      <c r="D298" s="2"/>
      <c r="E298" s="196"/>
    </row>
    <row r="299" spans="1:5" ht="21">
      <c r="A299" s="2"/>
      <c r="B299" s="185" t="s">
        <v>198</v>
      </c>
      <c r="C299" s="186">
        <v>8</v>
      </c>
      <c r="D299" s="2" t="s">
        <v>199</v>
      </c>
      <c r="E299" s="196"/>
    </row>
    <row r="300" spans="1:5" ht="21">
      <c r="A300" s="2"/>
      <c r="B300" s="185" t="s">
        <v>200</v>
      </c>
      <c r="C300" s="186">
        <v>3</v>
      </c>
      <c r="D300" s="2" t="s">
        <v>199</v>
      </c>
      <c r="E300" s="196"/>
    </row>
    <row r="301" spans="1:5" ht="21">
      <c r="A301" s="2"/>
      <c r="B301" s="185" t="s">
        <v>201</v>
      </c>
      <c r="C301" s="186">
        <v>0</v>
      </c>
      <c r="D301" s="2" t="s">
        <v>199</v>
      </c>
      <c r="E301" s="196"/>
    </row>
    <row r="302" spans="1:5" ht="7.5" customHeight="1">
      <c r="A302" s="2"/>
      <c r="B302" s="184"/>
      <c r="C302" s="2"/>
      <c r="D302" s="2"/>
      <c r="E302" s="196"/>
    </row>
    <row r="303" spans="1:5" ht="21">
      <c r="A303" s="2"/>
      <c r="B303" s="187" t="s">
        <v>202</v>
      </c>
      <c r="C303" s="2"/>
      <c r="D303" s="2"/>
      <c r="E303" s="196"/>
    </row>
    <row r="304" spans="1:5" ht="21">
      <c r="A304" s="2" t="s">
        <v>203</v>
      </c>
      <c r="B304" s="185" t="s">
        <v>325</v>
      </c>
      <c r="C304" s="2"/>
      <c r="D304" s="2"/>
      <c r="E304" s="196"/>
    </row>
    <row r="305" spans="1:5" ht="9.75" customHeight="1">
      <c r="A305" s="2"/>
      <c r="B305" s="188"/>
      <c r="C305" s="2"/>
      <c r="D305" s="2"/>
      <c r="E305" s="196"/>
    </row>
    <row r="306" spans="1:5" ht="21">
      <c r="A306" s="2" t="s">
        <v>204</v>
      </c>
      <c r="B306" s="185" t="s">
        <v>326</v>
      </c>
      <c r="C306" s="2"/>
      <c r="D306" s="2"/>
      <c r="E306" s="196"/>
    </row>
    <row r="307" spans="1:5" ht="13.5" customHeight="1">
      <c r="A307" s="2"/>
      <c r="B307" s="2"/>
      <c r="C307" s="2"/>
      <c r="D307" s="2"/>
      <c r="E307" s="196"/>
    </row>
    <row r="308" spans="1:5" ht="21">
      <c r="A308" s="2" t="s">
        <v>205</v>
      </c>
      <c r="B308" s="2" t="s">
        <v>254</v>
      </c>
      <c r="C308" s="2"/>
      <c r="D308" s="2"/>
      <c r="E308" s="196"/>
    </row>
    <row r="309" spans="1:5" ht="21">
      <c r="A309" s="2"/>
      <c r="B309" s="2" t="s">
        <v>255</v>
      </c>
      <c r="C309" s="2"/>
      <c r="D309" s="2"/>
      <c r="E309" s="196"/>
    </row>
    <row r="310" spans="1:5" ht="12.75" customHeight="1">
      <c r="A310" s="2"/>
      <c r="B310" s="2"/>
      <c r="C310" s="2"/>
      <c r="D310" s="2"/>
      <c r="E310" s="196"/>
    </row>
    <row r="311" spans="1:5" ht="21">
      <c r="A311" s="2" t="s">
        <v>206</v>
      </c>
      <c r="B311" s="2" t="s">
        <v>327</v>
      </c>
      <c r="C311" s="2"/>
      <c r="D311" s="2"/>
      <c r="E311" s="196"/>
    </row>
    <row r="312" spans="1:5" ht="21">
      <c r="A312" s="2"/>
      <c r="B312" s="2" t="s">
        <v>328</v>
      </c>
      <c r="C312" s="2"/>
      <c r="D312" s="2"/>
      <c r="E312" s="196"/>
    </row>
    <row r="313" spans="1:5" ht="10.5" customHeight="1">
      <c r="A313" s="2"/>
      <c r="B313" s="2"/>
      <c r="C313" s="2"/>
      <c r="D313" s="2"/>
      <c r="E313" s="196"/>
    </row>
    <row r="314" spans="1:5" ht="23.25" customHeight="1">
      <c r="A314" s="2" t="s">
        <v>329</v>
      </c>
      <c r="B314" s="2"/>
      <c r="C314" s="2"/>
      <c r="D314" s="2"/>
      <c r="E314" s="196"/>
    </row>
    <row r="315" spans="1:5" ht="21">
      <c r="A315" s="2"/>
      <c r="B315" s="2" t="s">
        <v>330</v>
      </c>
      <c r="C315" s="2"/>
      <c r="D315" s="2"/>
      <c r="E315" s="196"/>
    </row>
    <row r="316" spans="1:5" ht="21">
      <c r="A316" s="2"/>
      <c r="B316" s="2"/>
      <c r="C316" s="2"/>
      <c r="D316" s="2"/>
      <c r="E316" s="196"/>
    </row>
    <row r="317" spans="1:5" ht="21">
      <c r="A317" s="183" t="s">
        <v>256</v>
      </c>
      <c r="B317" s="184" t="s">
        <v>257</v>
      </c>
      <c r="C317" s="2"/>
      <c r="D317" s="2"/>
      <c r="E317" s="196"/>
    </row>
    <row r="318" spans="1:5" ht="21">
      <c r="A318" s="2"/>
      <c r="B318" s="185" t="s">
        <v>198</v>
      </c>
      <c r="C318" s="186">
        <v>10</v>
      </c>
      <c r="D318" s="2" t="s">
        <v>199</v>
      </c>
      <c r="E318" s="196"/>
    </row>
    <row r="319" spans="1:5" ht="21">
      <c r="A319" s="2"/>
      <c r="B319" s="185" t="s">
        <v>200</v>
      </c>
      <c r="C319" s="186">
        <v>6</v>
      </c>
      <c r="D319" s="2" t="s">
        <v>199</v>
      </c>
      <c r="E319" s="196"/>
    </row>
    <row r="320" spans="1:5" ht="21">
      <c r="A320" s="2"/>
      <c r="B320" s="185" t="s">
        <v>201</v>
      </c>
      <c r="C320" s="186">
        <v>1</v>
      </c>
      <c r="D320" s="2" t="s">
        <v>199</v>
      </c>
      <c r="E320" s="196"/>
    </row>
    <row r="321" spans="1:7" ht="21">
      <c r="A321" s="2"/>
      <c r="B321" s="184"/>
      <c r="C321" s="2"/>
      <c r="D321" s="2"/>
      <c r="E321" s="196"/>
    </row>
    <row r="322" spans="1:7" ht="21">
      <c r="A322" s="2"/>
      <c r="B322" s="187" t="s">
        <v>202</v>
      </c>
      <c r="C322" s="2"/>
      <c r="D322" s="2"/>
      <c r="E322" s="196"/>
    </row>
    <row r="323" spans="1:7" ht="21">
      <c r="A323" s="2" t="s">
        <v>203</v>
      </c>
      <c r="B323" s="188" t="s">
        <v>258</v>
      </c>
      <c r="C323" s="2"/>
      <c r="D323" s="2"/>
      <c r="E323" s="196"/>
    </row>
    <row r="324" spans="1:7" ht="21">
      <c r="A324" s="2"/>
      <c r="B324" s="188"/>
      <c r="C324" s="2"/>
      <c r="D324" s="2"/>
      <c r="E324" s="196"/>
    </row>
    <row r="325" spans="1:7" ht="21">
      <c r="A325" s="2" t="s">
        <v>204</v>
      </c>
      <c r="B325" s="185" t="s">
        <v>331</v>
      </c>
      <c r="C325" s="2"/>
      <c r="D325" s="2"/>
      <c r="E325" s="196"/>
    </row>
    <row r="326" spans="1:7" ht="21">
      <c r="A326" s="2"/>
      <c r="B326" s="2"/>
      <c r="C326" s="2"/>
      <c r="D326" s="2"/>
      <c r="E326" s="196"/>
    </row>
    <row r="327" spans="1:7" ht="21">
      <c r="A327" s="2" t="s">
        <v>205</v>
      </c>
      <c r="B327" s="2" t="s">
        <v>259</v>
      </c>
      <c r="C327" s="2"/>
      <c r="D327" s="2"/>
      <c r="E327" s="196"/>
    </row>
    <row r="328" spans="1:7" ht="21">
      <c r="A328" s="2"/>
      <c r="B328" s="2" t="s">
        <v>255</v>
      </c>
      <c r="C328" s="2"/>
      <c r="D328" s="2"/>
      <c r="E328" s="196"/>
    </row>
    <row r="329" spans="1:7" ht="21">
      <c r="A329" s="2"/>
      <c r="B329" s="2"/>
      <c r="C329" s="2"/>
      <c r="D329" s="2"/>
      <c r="E329" s="196"/>
    </row>
    <row r="330" spans="1:7" ht="21">
      <c r="A330" s="2" t="s">
        <v>206</v>
      </c>
      <c r="B330" s="2" t="s">
        <v>260</v>
      </c>
      <c r="C330" s="2"/>
      <c r="D330" s="2"/>
      <c r="E330" s="196"/>
    </row>
    <row r="331" spans="1:7" ht="21">
      <c r="A331" s="2"/>
      <c r="B331" s="2"/>
      <c r="C331" s="2"/>
      <c r="D331" s="2"/>
      <c r="E331" s="196"/>
    </row>
    <row r="332" spans="1:7" ht="21">
      <c r="A332" s="2" t="s">
        <v>261</v>
      </c>
      <c r="B332" s="2"/>
      <c r="C332" s="2"/>
      <c r="D332" s="2"/>
      <c r="E332" s="196"/>
    </row>
    <row r="333" spans="1:7" s="2" customFormat="1" ht="21">
      <c r="E333" s="196"/>
      <c r="F333" s="191"/>
      <c r="G333" s="186"/>
    </row>
    <row r="334" spans="1:7" s="2" customFormat="1" ht="21">
      <c r="C334" s="196"/>
      <c r="D334" s="192"/>
      <c r="E334" s="192"/>
      <c r="F334" s="191"/>
      <c r="G334" s="186"/>
    </row>
    <row r="335" spans="1:7" s="2" customFormat="1" ht="21">
      <c r="A335" s="2" t="s">
        <v>337</v>
      </c>
      <c r="C335" s="196"/>
      <c r="D335" s="192"/>
      <c r="E335" s="192"/>
      <c r="F335" s="191"/>
      <c r="G335" s="186"/>
    </row>
    <row r="336" spans="1:7" s="2" customFormat="1" ht="21">
      <c r="B336" s="2" t="s">
        <v>338</v>
      </c>
      <c r="C336" s="196"/>
      <c r="D336" s="192"/>
      <c r="E336" s="192"/>
      <c r="F336" s="191"/>
      <c r="G336" s="186"/>
    </row>
    <row r="337" spans="1:7" s="2" customFormat="1" ht="21">
      <c r="C337" s="196"/>
      <c r="D337" s="192"/>
      <c r="E337" s="192"/>
      <c r="F337" s="191"/>
      <c r="G337" s="186"/>
    </row>
    <row r="338" spans="1:7" s="2" customFormat="1" ht="21">
      <c r="A338" s="182" t="s">
        <v>336</v>
      </c>
      <c r="B338" s="2" t="s">
        <v>357</v>
      </c>
      <c r="C338" s="196"/>
      <c r="D338" s="192"/>
      <c r="E338" s="192"/>
      <c r="F338" s="191"/>
      <c r="G338" s="186"/>
    </row>
    <row r="339" spans="1:7" s="2" customFormat="1" ht="21">
      <c r="A339" s="182"/>
      <c r="C339" s="196"/>
      <c r="D339" s="192"/>
      <c r="E339" s="192"/>
      <c r="F339" s="219"/>
      <c r="G339" s="186"/>
    </row>
    <row r="340" spans="1:7" s="2" customFormat="1" ht="21">
      <c r="A340" s="182" t="s">
        <v>358</v>
      </c>
      <c r="C340" s="196"/>
      <c r="D340" s="192"/>
      <c r="E340" s="192"/>
      <c r="F340" s="219"/>
      <c r="G340" s="186"/>
    </row>
    <row r="341" spans="1:7" s="2" customFormat="1" ht="21">
      <c r="C341" s="196"/>
      <c r="D341" s="192"/>
      <c r="E341" s="192"/>
      <c r="F341" s="191"/>
      <c r="G341" s="186"/>
    </row>
    <row r="342" spans="1:7" s="2" customFormat="1" ht="21">
      <c r="A342" s="2" t="s">
        <v>340</v>
      </c>
      <c r="C342" s="196"/>
      <c r="D342" s="192"/>
      <c r="E342" s="192"/>
      <c r="F342" s="191"/>
      <c r="G342" s="186"/>
    </row>
    <row r="343" spans="1:7" s="2" customFormat="1" ht="21">
      <c r="B343" s="2" t="s">
        <v>339</v>
      </c>
      <c r="C343" s="196"/>
      <c r="D343" s="192"/>
      <c r="E343" s="192"/>
      <c r="F343" s="191"/>
      <c r="G343" s="186"/>
    </row>
    <row r="344" spans="1:7" s="2" customFormat="1" ht="21">
      <c r="B344" s="2" t="s">
        <v>341</v>
      </c>
      <c r="C344" s="196"/>
      <c r="D344" s="192"/>
      <c r="E344" s="192"/>
      <c r="F344" s="191"/>
      <c r="G344" s="186"/>
    </row>
    <row r="345" spans="1:7" s="2" customFormat="1" ht="21">
      <c r="B345" s="2" t="s">
        <v>342</v>
      </c>
      <c r="C345" s="196"/>
      <c r="D345" s="192"/>
      <c r="E345" s="192"/>
      <c r="F345" s="191"/>
      <c r="G345" s="186"/>
    </row>
    <row r="346" spans="1:7" s="2" customFormat="1" ht="21">
      <c r="C346" s="196"/>
      <c r="D346" s="192"/>
      <c r="E346" s="192"/>
      <c r="F346" s="191"/>
      <c r="G346" s="186"/>
    </row>
    <row r="347" spans="1:7" s="2" customFormat="1" ht="21">
      <c r="A347" s="2" t="s">
        <v>350</v>
      </c>
      <c r="C347" s="196"/>
      <c r="D347" s="192"/>
      <c r="E347" s="192"/>
      <c r="F347" s="191"/>
      <c r="G347" s="186"/>
    </row>
    <row r="348" spans="1:7" s="2" customFormat="1" ht="21">
      <c r="C348" s="196"/>
      <c r="D348" s="192"/>
      <c r="E348" s="192"/>
      <c r="F348" s="191"/>
      <c r="G348" s="186"/>
    </row>
    <row r="349" spans="1:7" s="2" customFormat="1" ht="21">
      <c r="A349" s="2" t="s">
        <v>359</v>
      </c>
      <c r="C349" s="196"/>
      <c r="D349" s="192"/>
      <c r="E349" s="192"/>
      <c r="F349" s="191"/>
      <c r="G349" s="186"/>
    </row>
    <row r="350" spans="1:7" s="2" customFormat="1" ht="21">
      <c r="C350" s="196"/>
      <c r="D350" s="192"/>
      <c r="E350" s="192"/>
      <c r="F350" s="191"/>
      <c r="G350" s="186"/>
    </row>
    <row r="351" spans="1:7" s="2" customFormat="1" ht="21">
      <c r="A351" s="2" t="s">
        <v>349</v>
      </c>
      <c r="C351" s="196"/>
      <c r="D351" s="192"/>
      <c r="E351" s="192"/>
      <c r="F351" s="191"/>
      <c r="G351" s="186"/>
    </row>
    <row r="352" spans="1:7" s="2" customFormat="1" ht="21">
      <c r="C352" s="196"/>
      <c r="D352" s="192"/>
      <c r="E352" s="192"/>
      <c r="F352" s="191"/>
      <c r="G352" s="186"/>
    </row>
    <row r="353" spans="1:7" s="2" customFormat="1" ht="21">
      <c r="A353" s="182" t="s">
        <v>344</v>
      </c>
      <c r="C353" s="196"/>
      <c r="D353" s="192"/>
      <c r="E353" s="192"/>
      <c r="F353" s="191"/>
      <c r="G353" s="186"/>
    </row>
    <row r="354" spans="1:7" s="2" customFormat="1" ht="21">
      <c r="C354" s="196"/>
      <c r="D354" s="192"/>
      <c r="E354" s="192"/>
      <c r="F354" s="191"/>
      <c r="G354" s="186"/>
    </row>
    <row r="355" spans="1:7" s="2" customFormat="1" ht="21">
      <c r="C355" s="196"/>
      <c r="D355" s="192"/>
      <c r="E355" s="192"/>
      <c r="F355" s="191"/>
      <c r="G355" s="186"/>
    </row>
    <row r="356" spans="1:7" s="2" customFormat="1" ht="21">
      <c r="C356" s="196" t="s">
        <v>354</v>
      </c>
      <c r="D356" s="192"/>
      <c r="E356" s="192"/>
      <c r="F356" s="191"/>
      <c r="G356" s="186"/>
    </row>
    <row r="357" spans="1:7" s="2" customFormat="1" ht="21">
      <c r="C357" s="221" t="s">
        <v>345</v>
      </c>
      <c r="D357" s="221"/>
      <c r="E357" s="221"/>
      <c r="F357" s="193"/>
      <c r="G357" s="186"/>
    </row>
    <row r="358" spans="1:7" s="2" customFormat="1" ht="21">
      <c r="C358" s="221" t="s">
        <v>346</v>
      </c>
      <c r="D358" s="221"/>
      <c r="E358" s="221"/>
      <c r="F358" s="193"/>
      <c r="G358" s="186"/>
    </row>
    <row r="359" spans="1:7" s="2" customFormat="1" ht="21">
      <c r="C359" s="196"/>
      <c r="D359" s="192"/>
      <c r="E359" s="192"/>
      <c r="F359" s="191"/>
      <c r="G359" s="186"/>
    </row>
    <row r="360" spans="1:7" s="2" customFormat="1" ht="21">
      <c r="C360" s="196"/>
      <c r="D360" s="192"/>
      <c r="E360" s="192"/>
      <c r="F360" s="191"/>
      <c r="G360" s="186"/>
    </row>
    <row r="361" spans="1:7" s="2" customFormat="1" ht="21">
      <c r="C361" s="196"/>
      <c r="D361" s="192"/>
      <c r="E361" s="192"/>
      <c r="F361" s="191"/>
      <c r="G361" s="186"/>
    </row>
    <row r="362" spans="1:7" s="2" customFormat="1" ht="21">
      <c r="C362" s="196" t="s">
        <v>355</v>
      </c>
      <c r="D362" s="192"/>
      <c r="E362" s="192"/>
      <c r="F362" s="191"/>
      <c r="G362" s="186"/>
    </row>
    <row r="363" spans="1:7" s="2" customFormat="1" ht="21">
      <c r="C363" s="221" t="s">
        <v>347</v>
      </c>
      <c r="D363" s="221"/>
      <c r="E363" s="221"/>
      <c r="F363" s="193"/>
      <c r="G363" s="186"/>
    </row>
    <row r="364" spans="1:7" s="2" customFormat="1" ht="21">
      <c r="C364" s="221" t="s">
        <v>348</v>
      </c>
      <c r="D364" s="221"/>
      <c r="E364" s="221"/>
      <c r="F364" s="193"/>
      <c r="G364" s="186"/>
    </row>
    <row r="365" spans="1:7" s="2" customFormat="1" ht="21">
      <c r="C365" s="196"/>
      <c r="D365" s="192"/>
      <c r="E365" s="192"/>
      <c r="F365" s="191"/>
      <c r="G365" s="186"/>
    </row>
    <row r="366" spans="1:7" s="2" customFormat="1" ht="21">
      <c r="C366" s="196"/>
      <c r="D366" s="192"/>
      <c r="E366" s="192"/>
      <c r="F366" s="191"/>
      <c r="G366" s="186"/>
    </row>
    <row r="367" spans="1:7" s="2" customFormat="1" ht="21">
      <c r="C367" s="196"/>
      <c r="D367" s="192"/>
      <c r="E367" s="192"/>
      <c r="F367" s="191"/>
      <c r="G367" s="186"/>
    </row>
    <row r="368" spans="1:7" s="2" customFormat="1" ht="21">
      <c r="C368" s="196"/>
      <c r="D368" s="192"/>
      <c r="E368" s="192"/>
      <c r="F368" s="191"/>
      <c r="G368" s="186"/>
    </row>
    <row r="369" spans="3:7" s="2" customFormat="1" ht="21">
      <c r="C369" s="196"/>
      <c r="D369" s="192"/>
      <c r="E369" s="192"/>
      <c r="F369" s="191"/>
      <c r="G369" s="186"/>
    </row>
    <row r="370" spans="3:7" s="2" customFormat="1" ht="21">
      <c r="C370" s="196"/>
      <c r="D370" s="192"/>
      <c r="E370" s="192"/>
      <c r="F370" s="191"/>
      <c r="G370" s="186"/>
    </row>
    <row r="371" spans="3:7" s="2" customFormat="1" ht="21">
      <c r="C371" s="196"/>
      <c r="D371" s="192"/>
      <c r="E371" s="192"/>
      <c r="F371" s="191"/>
      <c r="G371" s="186"/>
    </row>
    <row r="372" spans="3:7" s="2" customFormat="1" ht="21">
      <c r="C372" s="196"/>
      <c r="D372" s="192"/>
      <c r="E372" s="192"/>
      <c r="F372" s="191"/>
      <c r="G372" s="186"/>
    </row>
    <row r="373" spans="3:7" s="2" customFormat="1" ht="21">
      <c r="C373" s="196"/>
      <c r="D373" s="192"/>
      <c r="E373" s="192"/>
      <c r="F373" s="191"/>
      <c r="G373" s="186"/>
    </row>
    <row r="374" spans="3:7" s="2" customFormat="1" ht="21">
      <c r="C374" s="196"/>
      <c r="D374" s="192"/>
      <c r="E374" s="192"/>
      <c r="F374" s="191"/>
      <c r="G374" s="186"/>
    </row>
    <row r="375" spans="3:7" s="2" customFormat="1" ht="21">
      <c r="C375" s="196"/>
      <c r="D375" s="192"/>
      <c r="E375" s="192"/>
      <c r="F375" s="191"/>
      <c r="G375" s="186"/>
    </row>
    <row r="376" spans="3:7" s="2" customFormat="1" ht="21">
      <c r="C376" s="196"/>
      <c r="D376" s="192"/>
      <c r="E376" s="192"/>
      <c r="F376" s="191"/>
      <c r="G376" s="186"/>
    </row>
    <row r="377" spans="3:7" s="2" customFormat="1" ht="21">
      <c r="C377" s="196"/>
      <c r="D377" s="192"/>
      <c r="E377" s="192"/>
      <c r="F377" s="191"/>
      <c r="G377" s="186"/>
    </row>
    <row r="378" spans="3:7" s="2" customFormat="1" ht="21">
      <c r="C378" s="196"/>
      <c r="D378" s="192"/>
      <c r="E378" s="192"/>
      <c r="F378" s="191"/>
      <c r="G378" s="186"/>
    </row>
    <row r="379" spans="3:7" s="2" customFormat="1" ht="21">
      <c r="C379" s="196"/>
      <c r="D379" s="192"/>
      <c r="E379" s="192"/>
      <c r="F379" s="191"/>
      <c r="G379" s="186"/>
    </row>
    <row r="380" spans="3:7" s="2" customFormat="1" ht="21">
      <c r="C380" s="196"/>
      <c r="D380" s="192"/>
      <c r="E380" s="192"/>
      <c r="F380" s="191"/>
      <c r="G380" s="186"/>
    </row>
    <row r="381" spans="3:7" s="2" customFormat="1" ht="21">
      <c r="C381" s="196"/>
      <c r="D381" s="192"/>
      <c r="E381" s="192"/>
      <c r="F381" s="191"/>
      <c r="G381" s="186"/>
    </row>
    <row r="382" spans="3:7" s="2" customFormat="1" ht="21">
      <c r="C382" s="196"/>
      <c r="D382" s="192"/>
      <c r="E382" s="192"/>
      <c r="F382" s="191"/>
      <c r="G382" s="186"/>
    </row>
    <row r="383" spans="3:7" s="2" customFormat="1" ht="21">
      <c r="C383" s="196"/>
      <c r="D383" s="192"/>
      <c r="E383" s="192"/>
      <c r="F383" s="191"/>
      <c r="G383" s="186"/>
    </row>
    <row r="384" spans="3:7" s="2" customFormat="1" ht="21">
      <c r="C384" s="196"/>
      <c r="D384" s="192"/>
      <c r="E384" s="192"/>
      <c r="F384" s="191"/>
      <c r="G384" s="186"/>
    </row>
    <row r="385" spans="3:7" s="2" customFormat="1" ht="21">
      <c r="C385" s="196"/>
      <c r="D385" s="192"/>
      <c r="E385" s="192"/>
      <c r="F385" s="191"/>
      <c r="G385" s="186"/>
    </row>
    <row r="386" spans="3:7" s="2" customFormat="1" ht="21">
      <c r="C386" s="196"/>
      <c r="D386" s="192"/>
      <c r="E386" s="192"/>
      <c r="F386" s="191"/>
      <c r="G386" s="186"/>
    </row>
    <row r="387" spans="3:7" s="2" customFormat="1" ht="21">
      <c r="C387" s="196"/>
      <c r="D387" s="192"/>
      <c r="E387" s="192"/>
      <c r="F387" s="191"/>
      <c r="G387" s="186"/>
    </row>
    <row r="388" spans="3:7" s="2" customFormat="1" ht="21">
      <c r="C388" s="196"/>
      <c r="D388" s="192"/>
      <c r="E388" s="192"/>
      <c r="F388" s="191"/>
      <c r="G388" s="186"/>
    </row>
    <row r="389" spans="3:7" s="2" customFormat="1" ht="21">
      <c r="C389" s="196"/>
      <c r="D389" s="192"/>
      <c r="E389" s="192"/>
      <c r="F389" s="191"/>
      <c r="G389" s="186"/>
    </row>
    <row r="390" spans="3:7" s="2" customFormat="1" ht="21">
      <c r="C390" s="196"/>
      <c r="D390" s="192"/>
      <c r="E390" s="192"/>
      <c r="F390" s="191"/>
      <c r="G390" s="186"/>
    </row>
    <row r="391" spans="3:7" s="2" customFormat="1" ht="21">
      <c r="C391" s="196"/>
      <c r="D391" s="192"/>
      <c r="E391" s="192"/>
      <c r="F391" s="191"/>
      <c r="G391" s="186"/>
    </row>
    <row r="392" spans="3:7" s="2" customFormat="1" ht="21">
      <c r="C392" s="196"/>
      <c r="D392" s="192"/>
      <c r="E392" s="192"/>
      <c r="F392" s="191"/>
      <c r="G392" s="186"/>
    </row>
    <row r="393" spans="3:7" s="2" customFormat="1" ht="21">
      <c r="C393" s="196"/>
      <c r="D393" s="192"/>
      <c r="E393" s="192"/>
      <c r="F393" s="191"/>
      <c r="G393" s="186"/>
    </row>
    <row r="394" spans="3:7" s="2" customFormat="1" ht="21">
      <c r="C394" s="196"/>
      <c r="D394" s="192"/>
      <c r="E394" s="192"/>
      <c r="F394" s="191"/>
      <c r="G394" s="186"/>
    </row>
    <row r="395" spans="3:7" s="2" customFormat="1" ht="21">
      <c r="C395" s="196"/>
      <c r="D395" s="192"/>
      <c r="E395" s="192"/>
      <c r="F395" s="191"/>
      <c r="G395" s="186"/>
    </row>
    <row r="396" spans="3:7" s="2" customFormat="1" ht="21">
      <c r="C396" s="196"/>
      <c r="D396" s="192"/>
      <c r="E396" s="192"/>
      <c r="F396" s="191"/>
      <c r="G396" s="186"/>
    </row>
    <row r="397" spans="3:7" s="2" customFormat="1" ht="21">
      <c r="C397" s="196"/>
      <c r="D397" s="192"/>
      <c r="E397" s="192"/>
      <c r="F397" s="191"/>
      <c r="G397" s="186"/>
    </row>
    <row r="398" spans="3:7" s="2" customFormat="1" ht="21">
      <c r="C398" s="196"/>
      <c r="D398" s="192"/>
      <c r="E398" s="192"/>
      <c r="F398" s="191"/>
      <c r="G398" s="186"/>
    </row>
    <row r="399" spans="3:7" s="2" customFormat="1" ht="21">
      <c r="C399" s="196"/>
      <c r="D399" s="192"/>
      <c r="E399" s="192"/>
      <c r="F399" s="191"/>
      <c r="G399" s="186"/>
    </row>
    <row r="400" spans="3:7" s="2" customFormat="1" ht="21">
      <c r="C400" s="196"/>
      <c r="D400" s="192"/>
      <c r="E400" s="192"/>
      <c r="F400" s="191"/>
      <c r="G400" s="186"/>
    </row>
    <row r="401" spans="3:7" s="2" customFormat="1" ht="21">
      <c r="C401" s="196"/>
      <c r="D401" s="192"/>
      <c r="E401" s="192"/>
      <c r="F401" s="191"/>
      <c r="G401" s="186"/>
    </row>
    <row r="402" spans="3:7" s="2" customFormat="1" ht="21">
      <c r="C402" s="196"/>
      <c r="D402" s="192"/>
      <c r="E402" s="192"/>
      <c r="F402" s="191"/>
      <c r="G402" s="186"/>
    </row>
    <row r="403" spans="3:7" s="2" customFormat="1" ht="21">
      <c r="C403" s="196"/>
      <c r="D403" s="192"/>
      <c r="E403" s="192"/>
      <c r="F403" s="191"/>
      <c r="G403" s="186"/>
    </row>
    <row r="404" spans="3:7" s="2" customFormat="1" ht="21">
      <c r="C404" s="196"/>
      <c r="D404" s="192"/>
      <c r="E404" s="192"/>
      <c r="F404" s="191"/>
      <c r="G404" s="186"/>
    </row>
    <row r="405" spans="3:7" s="2" customFormat="1" ht="21">
      <c r="C405" s="196"/>
      <c r="D405" s="192"/>
      <c r="E405" s="192"/>
      <c r="F405" s="191"/>
      <c r="G405" s="186"/>
    </row>
    <row r="406" spans="3:7" s="2" customFormat="1" ht="21">
      <c r="C406" s="196"/>
      <c r="D406" s="192"/>
      <c r="E406" s="192"/>
      <c r="F406" s="191"/>
      <c r="G406" s="186"/>
    </row>
  </sheetData>
  <mergeCells count="24">
    <mergeCell ref="A23:B23"/>
    <mergeCell ref="A26:F26"/>
    <mergeCell ref="B37:C37"/>
    <mergeCell ref="C357:E357"/>
    <mergeCell ref="C358:E358"/>
    <mergeCell ref="A2:G2"/>
    <mergeCell ref="A5:G5"/>
    <mergeCell ref="A6:G6"/>
    <mergeCell ref="A3:G3"/>
    <mergeCell ref="A4:G4"/>
    <mergeCell ref="A8:B8"/>
    <mergeCell ref="D10:E10"/>
    <mergeCell ref="D11:E11"/>
    <mergeCell ref="D12:E12"/>
    <mergeCell ref="D13:E13"/>
    <mergeCell ref="D19:E19"/>
    <mergeCell ref="D20:E20"/>
    <mergeCell ref="C363:E363"/>
    <mergeCell ref="C364:E364"/>
    <mergeCell ref="D14:E14"/>
    <mergeCell ref="D15:E15"/>
    <mergeCell ref="D16:E16"/>
    <mergeCell ref="D17:E17"/>
    <mergeCell ref="D18:E18"/>
  </mergeCells>
  <pageMargins left="0.23622047244094491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6"/>
  <sheetViews>
    <sheetView workbookViewId="0">
      <selection sqref="A1:E135"/>
    </sheetView>
  </sheetViews>
  <sheetFormatPr defaultRowHeight="20.25"/>
  <cols>
    <col min="1" max="1" width="6.375" style="64" customWidth="1"/>
    <col min="2" max="2" width="38" style="64" customWidth="1"/>
    <col min="3" max="3" width="14.625" style="64" customWidth="1"/>
    <col min="4" max="4" width="14.125" style="64" customWidth="1"/>
    <col min="5" max="5" width="13.375" style="64" customWidth="1"/>
    <col min="6" max="16384" width="9" style="64"/>
  </cols>
  <sheetData>
    <row r="1" spans="1:5">
      <c r="E1" s="65">
        <v>26</v>
      </c>
    </row>
    <row r="2" spans="1:5" ht="9" customHeight="1"/>
    <row r="3" spans="1:5">
      <c r="A3" s="134" t="s">
        <v>133</v>
      </c>
    </row>
    <row r="4" spans="1:5" ht="12" customHeight="1">
      <c r="A4" s="66"/>
      <c r="B4" s="66"/>
      <c r="C4" s="67"/>
      <c r="D4" s="68"/>
      <c r="E4" s="69"/>
    </row>
    <row r="5" spans="1:5">
      <c r="A5" s="66"/>
      <c r="B5" s="226" t="s">
        <v>104</v>
      </c>
      <c r="C5" s="226"/>
      <c r="D5" s="68"/>
      <c r="E5" s="69"/>
    </row>
    <row r="6" spans="1:5" ht="11.25" customHeight="1">
      <c r="A6" s="70"/>
      <c r="B6" s="70"/>
      <c r="C6" s="71"/>
      <c r="D6" s="72"/>
      <c r="E6" s="73"/>
    </row>
    <row r="7" spans="1:5">
      <c r="A7" s="74" t="s">
        <v>0</v>
      </c>
      <c r="B7" s="74" t="s">
        <v>105</v>
      </c>
      <c r="C7" s="75" t="s">
        <v>44</v>
      </c>
      <c r="D7" s="75" t="s">
        <v>41</v>
      </c>
      <c r="E7" s="74" t="s">
        <v>42</v>
      </c>
    </row>
    <row r="8" spans="1:5">
      <c r="A8" s="76"/>
      <c r="B8" s="76"/>
      <c r="C8" s="77" t="s">
        <v>45</v>
      </c>
      <c r="D8" s="77" t="s">
        <v>40</v>
      </c>
      <c r="E8" s="78"/>
    </row>
    <row r="9" spans="1:5">
      <c r="A9" s="74"/>
      <c r="B9" s="79" t="s">
        <v>106</v>
      </c>
      <c r="C9" s="80"/>
      <c r="D9" s="81"/>
      <c r="E9" s="82"/>
    </row>
    <row r="10" spans="1:5">
      <c r="A10" s="83"/>
      <c r="B10" s="84" t="s">
        <v>65</v>
      </c>
      <c r="C10" s="85"/>
      <c r="D10" s="86"/>
      <c r="E10" s="87"/>
    </row>
    <row r="11" spans="1:5">
      <c r="A11" s="78">
        <v>1</v>
      </c>
      <c r="B11" s="88" t="s">
        <v>66</v>
      </c>
      <c r="C11" s="89">
        <v>300000</v>
      </c>
      <c r="D11" s="90">
        <v>276955</v>
      </c>
      <c r="E11" s="91"/>
    </row>
    <row r="12" spans="1:5">
      <c r="A12" s="92">
        <v>2</v>
      </c>
      <c r="B12" s="93" t="s">
        <v>47</v>
      </c>
      <c r="C12" s="94">
        <v>300000</v>
      </c>
      <c r="D12" s="86">
        <v>299000</v>
      </c>
      <c r="E12" s="95"/>
    </row>
    <row r="13" spans="1:5">
      <c r="A13" s="78">
        <v>3</v>
      </c>
      <c r="B13" s="93" t="s">
        <v>67</v>
      </c>
      <c r="C13" s="94">
        <v>300000</v>
      </c>
      <c r="D13" s="96">
        <v>285245</v>
      </c>
      <c r="E13" s="97"/>
    </row>
    <row r="14" spans="1:5">
      <c r="A14" s="92">
        <v>4</v>
      </c>
      <c r="B14" s="93" t="s">
        <v>68</v>
      </c>
      <c r="C14" s="94">
        <v>660000</v>
      </c>
      <c r="D14" s="86">
        <v>498360</v>
      </c>
      <c r="E14" s="95"/>
    </row>
    <row r="15" spans="1:5">
      <c r="A15" s="78">
        <v>5</v>
      </c>
      <c r="B15" s="93" t="s">
        <v>69</v>
      </c>
      <c r="C15" s="94">
        <v>300000</v>
      </c>
      <c r="D15" s="96">
        <v>256389</v>
      </c>
      <c r="E15" s="97"/>
    </row>
    <row r="16" spans="1:5">
      <c r="A16" s="92">
        <v>6</v>
      </c>
      <c r="B16" s="93" t="s">
        <v>70</v>
      </c>
      <c r="C16" s="94">
        <v>400000</v>
      </c>
      <c r="D16" s="86">
        <v>374109</v>
      </c>
      <c r="E16" s="95"/>
    </row>
    <row r="17" spans="1:5">
      <c r="A17" s="78">
        <v>7</v>
      </c>
      <c r="B17" s="93" t="s">
        <v>71</v>
      </c>
      <c r="C17" s="94">
        <v>100000</v>
      </c>
      <c r="D17" s="96">
        <v>99000</v>
      </c>
      <c r="E17" s="97"/>
    </row>
    <row r="18" spans="1:5">
      <c r="A18" s="92">
        <v>8</v>
      </c>
      <c r="B18" s="93" t="s">
        <v>3</v>
      </c>
      <c r="C18" s="94">
        <v>100000</v>
      </c>
      <c r="D18" s="96">
        <v>99980</v>
      </c>
      <c r="E18" s="97"/>
    </row>
    <row r="19" spans="1:5">
      <c r="A19" s="92">
        <v>9</v>
      </c>
      <c r="B19" s="93" t="s">
        <v>72</v>
      </c>
      <c r="C19" s="94">
        <v>400000</v>
      </c>
      <c r="D19" s="77">
        <v>0</v>
      </c>
      <c r="E19" s="98"/>
    </row>
    <row r="20" spans="1:5">
      <c r="A20" s="92"/>
      <c r="B20" s="99" t="s">
        <v>56</v>
      </c>
      <c r="C20" s="100">
        <f>SUM(C11:C19)</f>
        <v>2860000</v>
      </c>
      <c r="D20" s="101">
        <f>SUM(D11:D19)</f>
        <v>2189038</v>
      </c>
      <c r="E20" s="101"/>
    </row>
    <row r="21" spans="1:5">
      <c r="A21" s="78"/>
      <c r="B21" s="98" t="s">
        <v>73</v>
      </c>
      <c r="C21" s="89"/>
      <c r="D21" s="90"/>
      <c r="E21" s="98"/>
    </row>
    <row r="22" spans="1:5">
      <c r="A22" s="92">
        <v>10</v>
      </c>
      <c r="B22" s="93" t="s">
        <v>47</v>
      </c>
      <c r="C22" s="94">
        <v>250000</v>
      </c>
      <c r="D22" s="96">
        <v>249000</v>
      </c>
      <c r="E22" s="98"/>
    </row>
    <row r="23" spans="1:5">
      <c r="A23" s="92">
        <v>11</v>
      </c>
      <c r="B23" s="93" t="s">
        <v>67</v>
      </c>
      <c r="C23" s="94">
        <v>250000</v>
      </c>
      <c r="D23" s="96">
        <v>228690</v>
      </c>
      <c r="E23" s="98"/>
    </row>
    <row r="24" spans="1:5">
      <c r="A24" s="92">
        <v>12</v>
      </c>
      <c r="B24" s="93" t="s">
        <v>74</v>
      </c>
      <c r="C24" s="94">
        <v>435000</v>
      </c>
      <c r="D24" s="96">
        <v>390130</v>
      </c>
      <c r="E24" s="98"/>
    </row>
    <row r="25" spans="1:5">
      <c r="A25" s="92">
        <v>13</v>
      </c>
      <c r="B25" s="93" t="s">
        <v>77</v>
      </c>
      <c r="C25" s="94">
        <v>100000</v>
      </c>
      <c r="D25" s="96">
        <v>99000</v>
      </c>
      <c r="E25" s="98"/>
    </row>
    <row r="26" spans="1:5">
      <c r="A26" s="92">
        <v>14</v>
      </c>
      <c r="B26" s="93" t="s">
        <v>46</v>
      </c>
      <c r="C26" s="94">
        <v>100000</v>
      </c>
      <c r="D26" s="96">
        <v>99000</v>
      </c>
      <c r="E26" s="98"/>
    </row>
    <row r="27" spans="1:5">
      <c r="A27" s="92">
        <v>15</v>
      </c>
      <c r="B27" s="93" t="s">
        <v>71</v>
      </c>
      <c r="C27" s="94">
        <v>100000</v>
      </c>
      <c r="D27" s="96">
        <v>99000</v>
      </c>
      <c r="E27" s="98"/>
    </row>
    <row r="28" spans="1:5">
      <c r="A28" s="92">
        <v>16</v>
      </c>
      <c r="B28" s="93" t="s">
        <v>78</v>
      </c>
      <c r="C28" s="94">
        <v>100000</v>
      </c>
      <c r="D28" s="96">
        <v>99000</v>
      </c>
      <c r="E28" s="98"/>
    </row>
    <row r="29" spans="1:5">
      <c r="A29" s="92">
        <v>17</v>
      </c>
      <c r="B29" s="93" t="s">
        <v>78</v>
      </c>
      <c r="C29" s="94">
        <v>100000</v>
      </c>
      <c r="D29" s="96">
        <v>99000</v>
      </c>
      <c r="E29" s="98"/>
    </row>
    <row r="30" spans="1:5">
      <c r="A30" s="92">
        <v>18</v>
      </c>
      <c r="B30" s="93" t="s">
        <v>83</v>
      </c>
      <c r="C30" s="94">
        <v>100000</v>
      </c>
      <c r="D30" s="96">
        <v>99000</v>
      </c>
      <c r="E30" s="98"/>
    </row>
    <row r="31" spans="1:5">
      <c r="A31" s="92">
        <v>19</v>
      </c>
      <c r="B31" s="93" t="s">
        <v>79</v>
      </c>
      <c r="C31" s="94">
        <v>100000</v>
      </c>
      <c r="D31" s="96">
        <v>99000</v>
      </c>
      <c r="E31" s="98"/>
    </row>
    <row r="32" spans="1:5">
      <c r="A32" s="92">
        <v>20</v>
      </c>
      <c r="B32" s="93" t="s">
        <v>80</v>
      </c>
      <c r="C32" s="94">
        <v>100000</v>
      </c>
      <c r="D32" s="96">
        <v>99000</v>
      </c>
      <c r="E32" s="92"/>
    </row>
    <row r="33" spans="1:5">
      <c r="A33" s="92">
        <v>21</v>
      </c>
      <c r="B33" s="93" t="s">
        <v>81</v>
      </c>
      <c r="C33" s="94">
        <v>100000</v>
      </c>
      <c r="D33" s="96">
        <v>99000</v>
      </c>
      <c r="E33" s="92"/>
    </row>
    <row r="34" spans="1:5">
      <c r="A34" s="92">
        <v>22</v>
      </c>
      <c r="B34" s="93" t="s">
        <v>82</v>
      </c>
      <c r="C34" s="94">
        <v>100000</v>
      </c>
      <c r="D34" s="96">
        <v>99000</v>
      </c>
      <c r="E34" s="92"/>
    </row>
    <row r="35" spans="1:5">
      <c r="A35" s="92">
        <v>23</v>
      </c>
      <c r="B35" s="93" t="s">
        <v>82</v>
      </c>
      <c r="C35" s="94">
        <v>100000</v>
      </c>
      <c r="D35" s="96">
        <v>90000</v>
      </c>
      <c r="E35" s="92"/>
    </row>
    <row r="36" spans="1:5">
      <c r="A36" s="92">
        <v>24</v>
      </c>
      <c r="B36" s="93" t="s">
        <v>84</v>
      </c>
      <c r="C36" s="94">
        <v>100000</v>
      </c>
      <c r="D36" s="96">
        <v>99000</v>
      </c>
      <c r="E36" s="92"/>
    </row>
    <row r="37" spans="1:5">
      <c r="A37" s="92"/>
      <c r="B37" s="102" t="s">
        <v>56</v>
      </c>
      <c r="C37" s="100">
        <f>SUM(C22:C36)</f>
        <v>2135000</v>
      </c>
      <c r="D37" s="103">
        <f>SUM(D22:D36)</f>
        <v>2046820</v>
      </c>
      <c r="E37" s="101"/>
    </row>
    <row r="38" spans="1:5">
      <c r="A38" s="104"/>
      <c r="B38" s="105"/>
      <c r="C38" s="106"/>
      <c r="D38" s="107"/>
      <c r="E38" s="124">
        <v>27</v>
      </c>
    </row>
    <row r="39" spans="1:5">
      <c r="A39" s="104"/>
      <c r="B39" s="105"/>
      <c r="C39" s="106"/>
      <c r="D39" s="107"/>
      <c r="E39" s="104"/>
    </row>
    <row r="40" spans="1:5">
      <c r="A40" s="74" t="s">
        <v>0</v>
      </c>
      <c r="B40" s="74" t="s">
        <v>64</v>
      </c>
      <c r="C40" s="75" t="s">
        <v>44</v>
      </c>
      <c r="D40" s="75" t="s">
        <v>41</v>
      </c>
      <c r="E40" s="74" t="s">
        <v>42</v>
      </c>
    </row>
    <row r="41" spans="1:5">
      <c r="A41" s="76"/>
      <c r="B41" s="76"/>
      <c r="C41" s="77" t="s">
        <v>45</v>
      </c>
      <c r="D41" s="77" t="s">
        <v>40</v>
      </c>
      <c r="E41" s="78"/>
    </row>
    <row r="42" spans="1:5">
      <c r="A42" s="76"/>
      <c r="B42" s="108" t="s">
        <v>49</v>
      </c>
      <c r="C42" s="77"/>
      <c r="D42" s="77"/>
      <c r="E42" s="91"/>
    </row>
    <row r="43" spans="1:5">
      <c r="A43" s="78">
        <v>1</v>
      </c>
      <c r="B43" s="88" t="s">
        <v>86</v>
      </c>
      <c r="C43" s="89">
        <v>400000</v>
      </c>
      <c r="D43" s="77">
        <v>400000</v>
      </c>
      <c r="E43" s="91"/>
    </row>
    <row r="44" spans="1:5">
      <c r="A44" s="92">
        <v>2</v>
      </c>
      <c r="B44" s="88" t="s">
        <v>87</v>
      </c>
      <c r="C44" s="94">
        <v>300000</v>
      </c>
      <c r="D44" s="77" t="s">
        <v>85</v>
      </c>
      <c r="E44" s="95"/>
    </row>
    <row r="45" spans="1:5">
      <c r="A45" s="78">
        <v>3</v>
      </c>
      <c r="B45" s="88" t="s">
        <v>47</v>
      </c>
      <c r="C45" s="94">
        <v>400000</v>
      </c>
      <c r="D45" s="77" t="s">
        <v>85</v>
      </c>
      <c r="E45" s="97"/>
    </row>
    <row r="46" spans="1:5">
      <c r="A46" s="92">
        <v>4</v>
      </c>
      <c r="B46" s="88" t="s">
        <v>67</v>
      </c>
      <c r="C46" s="94">
        <v>400000</v>
      </c>
      <c r="D46" s="77">
        <v>400000</v>
      </c>
      <c r="E46" s="95"/>
    </row>
    <row r="47" spans="1:5">
      <c r="A47" s="78">
        <v>5</v>
      </c>
      <c r="B47" s="88" t="s">
        <v>74</v>
      </c>
      <c r="C47" s="94">
        <v>400000</v>
      </c>
      <c r="D47" s="77" t="s">
        <v>85</v>
      </c>
      <c r="E47" s="97"/>
    </row>
    <row r="48" spans="1:5">
      <c r="A48" s="92">
        <v>6</v>
      </c>
      <c r="B48" s="88" t="s">
        <v>75</v>
      </c>
      <c r="C48" s="94">
        <v>400000</v>
      </c>
      <c r="D48" s="77">
        <v>400000</v>
      </c>
      <c r="E48" s="97"/>
    </row>
    <row r="49" spans="1:5">
      <c r="A49" s="78">
        <v>7</v>
      </c>
      <c r="B49" s="88" t="s">
        <v>76</v>
      </c>
      <c r="C49" s="94">
        <v>400000</v>
      </c>
      <c r="D49" s="77">
        <v>400000</v>
      </c>
      <c r="E49" s="97"/>
    </row>
    <row r="50" spans="1:5">
      <c r="A50" s="92">
        <v>8</v>
      </c>
      <c r="B50" s="88" t="s">
        <v>1</v>
      </c>
      <c r="C50" s="96">
        <v>400000</v>
      </c>
      <c r="D50" s="77" t="s">
        <v>85</v>
      </c>
      <c r="E50" s="97"/>
    </row>
    <row r="51" spans="1:5">
      <c r="A51" s="78">
        <v>9</v>
      </c>
      <c r="B51" s="88" t="s">
        <v>2</v>
      </c>
      <c r="C51" s="94">
        <v>500000</v>
      </c>
      <c r="D51" s="77">
        <v>500000</v>
      </c>
      <c r="E51" s="97"/>
    </row>
    <row r="52" spans="1:5">
      <c r="A52" s="78">
        <v>10</v>
      </c>
      <c r="B52" s="88" t="s">
        <v>98</v>
      </c>
      <c r="C52" s="96">
        <v>1043205</v>
      </c>
      <c r="D52" s="77">
        <v>1042000</v>
      </c>
      <c r="E52" s="97"/>
    </row>
    <row r="53" spans="1:5">
      <c r="A53" s="78">
        <v>11</v>
      </c>
      <c r="B53" s="88" t="s">
        <v>99</v>
      </c>
      <c r="C53" s="96">
        <v>1107000</v>
      </c>
      <c r="D53" s="77">
        <v>1104000</v>
      </c>
      <c r="E53" s="97"/>
    </row>
    <row r="54" spans="1:5">
      <c r="A54" s="78">
        <v>12</v>
      </c>
      <c r="B54" s="88" t="s">
        <v>100</v>
      </c>
      <c r="C54" s="96">
        <v>2394000</v>
      </c>
      <c r="D54" s="77">
        <v>2386000</v>
      </c>
      <c r="E54" s="97"/>
    </row>
    <row r="55" spans="1:5">
      <c r="A55" s="78">
        <v>13</v>
      </c>
      <c r="B55" s="88" t="s">
        <v>101</v>
      </c>
      <c r="C55" s="96">
        <v>2394000</v>
      </c>
      <c r="D55" s="77">
        <v>2382000</v>
      </c>
      <c r="E55" s="97"/>
    </row>
    <row r="56" spans="1:5">
      <c r="A56" s="78">
        <v>14</v>
      </c>
      <c r="B56" s="88" t="s">
        <v>102</v>
      </c>
      <c r="C56" s="96">
        <v>2394000</v>
      </c>
      <c r="D56" s="77" t="s">
        <v>85</v>
      </c>
      <c r="E56" s="97"/>
    </row>
    <row r="57" spans="1:5">
      <c r="A57" s="78">
        <v>15</v>
      </c>
      <c r="B57" s="88" t="s">
        <v>103</v>
      </c>
      <c r="C57" s="96">
        <v>1800000</v>
      </c>
      <c r="D57" s="77">
        <v>1430000</v>
      </c>
      <c r="E57" s="97"/>
    </row>
    <row r="58" spans="1:5" ht="21" thickBot="1">
      <c r="A58" s="92"/>
      <c r="B58" s="99" t="s">
        <v>56</v>
      </c>
      <c r="C58" s="125">
        <f>SUM(C43:C57)</f>
        <v>14732205</v>
      </c>
      <c r="D58" s="126">
        <f>SUM(D43:D57)</f>
        <v>10444000</v>
      </c>
      <c r="E58" s="99"/>
    </row>
    <row r="59" spans="1:5" ht="21" thickTop="1">
      <c r="A59" s="110"/>
      <c r="B59" s="111" t="s">
        <v>50</v>
      </c>
      <c r="C59" s="85"/>
      <c r="D59" s="86"/>
      <c r="E59" s="87"/>
    </row>
    <row r="60" spans="1:5">
      <c r="A60" s="92">
        <v>1</v>
      </c>
      <c r="B60" s="93" t="s">
        <v>4</v>
      </c>
      <c r="C60" s="94">
        <v>20000</v>
      </c>
      <c r="D60" s="96">
        <v>0</v>
      </c>
      <c r="E60" s="92"/>
    </row>
    <row r="61" spans="1:5">
      <c r="A61" s="92">
        <v>2</v>
      </c>
      <c r="B61" s="93" t="s">
        <v>5</v>
      </c>
      <c r="C61" s="94">
        <v>10000</v>
      </c>
      <c r="D61" s="96">
        <v>0</v>
      </c>
      <c r="E61" s="92"/>
    </row>
    <row r="62" spans="1:5">
      <c r="A62" s="92">
        <v>3</v>
      </c>
      <c r="B62" s="93" t="s">
        <v>6</v>
      </c>
      <c r="C62" s="94">
        <v>10000</v>
      </c>
      <c r="D62" s="96">
        <v>9600</v>
      </c>
      <c r="E62" s="92"/>
    </row>
    <row r="63" spans="1:5">
      <c r="A63" s="92">
        <v>4</v>
      </c>
      <c r="B63" s="93" t="s">
        <v>7</v>
      </c>
      <c r="C63" s="94">
        <v>10000</v>
      </c>
      <c r="D63" s="96">
        <v>10000</v>
      </c>
      <c r="E63" s="92"/>
    </row>
    <row r="64" spans="1:5">
      <c r="A64" s="92">
        <v>5</v>
      </c>
      <c r="B64" s="93" t="s">
        <v>8</v>
      </c>
      <c r="C64" s="94">
        <v>15000</v>
      </c>
      <c r="D64" s="96">
        <v>0</v>
      </c>
      <c r="E64" s="92"/>
    </row>
    <row r="65" spans="1:5">
      <c r="A65" s="92">
        <v>6</v>
      </c>
      <c r="B65" s="93" t="s">
        <v>9</v>
      </c>
      <c r="C65" s="94">
        <v>10000</v>
      </c>
      <c r="D65" s="96">
        <v>0</v>
      </c>
      <c r="E65" s="92"/>
    </row>
    <row r="66" spans="1:5">
      <c r="A66" s="92"/>
      <c r="B66" s="93" t="s">
        <v>96</v>
      </c>
      <c r="C66" s="94">
        <v>15000</v>
      </c>
      <c r="D66" s="96">
        <v>15000</v>
      </c>
      <c r="E66" s="92"/>
    </row>
    <row r="67" spans="1:5">
      <c r="A67" s="92">
        <v>7</v>
      </c>
      <c r="B67" s="93" t="s">
        <v>10</v>
      </c>
      <c r="C67" s="94">
        <v>10000</v>
      </c>
      <c r="D67" s="96">
        <v>10000</v>
      </c>
      <c r="E67" s="92"/>
    </row>
    <row r="68" spans="1:5">
      <c r="A68" s="92">
        <v>8</v>
      </c>
      <c r="B68" s="93" t="s">
        <v>11</v>
      </c>
      <c r="C68" s="94">
        <v>10000</v>
      </c>
      <c r="D68" s="96">
        <v>0</v>
      </c>
      <c r="E68" s="92"/>
    </row>
    <row r="69" spans="1:5">
      <c r="A69" s="92">
        <v>9</v>
      </c>
      <c r="B69" s="93" t="s">
        <v>12</v>
      </c>
      <c r="C69" s="94">
        <v>40000</v>
      </c>
      <c r="D69" s="96">
        <v>40000</v>
      </c>
      <c r="E69" s="92"/>
    </row>
    <row r="70" spans="1:5">
      <c r="A70" s="92">
        <v>10</v>
      </c>
      <c r="B70" s="93" t="s">
        <v>59</v>
      </c>
      <c r="C70" s="80" t="s">
        <v>88</v>
      </c>
      <c r="D70" s="81"/>
      <c r="E70" s="112">
        <v>4255500</v>
      </c>
    </row>
    <row r="71" spans="1:5">
      <c r="A71" s="92">
        <v>11</v>
      </c>
      <c r="B71" s="93" t="s">
        <v>60</v>
      </c>
      <c r="C71" s="85" t="s">
        <v>89</v>
      </c>
      <c r="D71" s="96"/>
      <c r="E71" s="112">
        <v>593000</v>
      </c>
    </row>
    <row r="72" spans="1:5">
      <c r="A72" s="92">
        <v>12</v>
      </c>
      <c r="B72" s="93" t="s">
        <v>43</v>
      </c>
      <c r="C72" s="89"/>
      <c r="D72" s="90"/>
      <c r="E72" s="112">
        <v>25000</v>
      </c>
    </row>
    <row r="73" spans="1:5" ht="21" thickBot="1">
      <c r="A73" s="92"/>
      <c r="B73" s="102" t="s">
        <v>56</v>
      </c>
      <c r="C73" s="125">
        <f>SUM(C60:C72)</f>
        <v>150000</v>
      </c>
      <c r="D73" s="127">
        <f>SUM(D60:D72)</f>
        <v>84600</v>
      </c>
      <c r="E73" s="128">
        <f>SUM(E70:E72)</f>
        <v>4873500</v>
      </c>
    </row>
    <row r="74" spans="1:5" ht="21" thickTop="1">
      <c r="A74" s="104"/>
      <c r="B74" s="113"/>
      <c r="C74" s="114"/>
      <c r="D74" s="107"/>
      <c r="E74" s="123">
        <v>28</v>
      </c>
    </row>
    <row r="75" spans="1:5">
      <c r="A75" s="104"/>
      <c r="B75" s="113"/>
      <c r="C75" s="114"/>
      <c r="D75" s="107"/>
      <c r="E75" s="104"/>
    </row>
    <row r="76" spans="1:5">
      <c r="A76" s="74" t="s">
        <v>0</v>
      </c>
      <c r="B76" s="74" t="s">
        <v>64</v>
      </c>
      <c r="C76" s="75" t="s">
        <v>44</v>
      </c>
      <c r="D76" s="75" t="s">
        <v>41</v>
      </c>
      <c r="E76" s="74" t="s">
        <v>42</v>
      </c>
    </row>
    <row r="77" spans="1:5">
      <c r="A77" s="76"/>
      <c r="B77" s="76"/>
      <c r="C77" s="77" t="s">
        <v>45</v>
      </c>
      <c r="D77" s="77" t="s">
        <v>40</v>
      </c>
      <c r="E77" s="78"/>
    </row>
    <row r="78" spans="1:5">
      <c r="A78" s="92"/>
      <c r="B78" s="108" t="s">
        <v>51</v>
      </c>
      <c r="C78" s="94"/>
      <c r="D78" s="96"/>
      <c r="E78" s="92"/>
    </row>
    <row r="79" spans="1:5">
      <c r="A79" s="92">
        <v>1</v>
      </c>
      <c r="B79" s="93" t="s">
        <v>97</v>
      </c>
      <c r="C79" s="94">
        <v>400000</v>
      </c>
      <c r="D79" s="96">
        <v>0</v>
      </c>
      <c r="E79" s="115"/>
    </row>
    <row r="80" spans="1:5">
      <c r="A80" s="92"/>
      <c r="B80" s="99" t="s">
        <v>56</v>
      </c>
      <c r="C80" s="100">
        <f>SUM(C79:C79)</f>
        <v>400000</v>
      </c>
      <c r="D80" s="103">
        <f>SUM(D79:D79)</f>
        <v>0</v>
      </c>
      <c r="E80" s="92"/>
    </row>
    <row r="81" spans="1:5">
      <c r="A81" s="111"/>
      <c r="B81" s="111" t="s">
        <v>52</v>
      </c>
      <c r="C81" s="85"/>
      <c r="D81" s="116"/>
      <c r="E81" s="83"/>
    </row>
    <row r="82" spans="1:5">
      <c r="A82" s="92">
        <v>1</v>
      </c>
      <c r="B82" s="93" t="s">
        <v>13</v>
      </c>
      <c r="C82" s="94">
        <v>80000</v>
      </c>
      <c r="D82" s="96">
        <v>0</v>
      </c>
      <c r="E82" s="92"/>
    </row>
    <row r="83" spans="1:5">
      <c r="A83" s="92">
        <v>2</v>
      </c>
      <c r="B83" s="93" t="s">
        <v>62</v>
      </c>
      <c r="C83" s="94">
        <v>80000</v>
      </c>
      <c r="D83" s="96">
        <v>0</v>
      </c>
      <c r="E83" s="92"/>
    </row>
    <row r="84" spans="1:5">
      <c r="A84" s="92"/>
      <c r="B84" s="99" t="s">
        <v>56</v>
      </c>
      <c r="C84" s="100">
        <f>SUM(C82:C83)</f>
        <v>160000</v>
      </c>
      <c r="D84" s="96">
        <v>0</v>
      </c>
      <c r="E84" s="92"/>
    </row>
    <row r="85" spans="1:5">
      <c r="A85" s="87"/>
      <c r="B85" s="83"/>
      <c r="C85" s="109"/>
      <c r="D85" s="86"/>
      <c r="E85" s="87"/>
    </row>
    <row r="86" spans="1:5">
      <c r="A86" s="111"/>
      <c r="B86" s="111" t="s">
        <v>63</v>
      </c>
      <c r="C86" s="85"/>
      <c r="D86" s="116"/>
      <c r="E86" s="83"/>
    </row>
    <row r="87" spans="1:5">
      <c r="A87" s="92">
        <v>1</v>
      </c>
      <c r="B87" s="93" t="s">
        <v>14</v>
      </c>
      <c r="C87" s="94">
        <v>30000</v>
      </c>
      <c r="D87" s="96">
        <v>30000</v>
      </c>
      <c r="E87" s="92"/>
    </row>
    <row r="88" spans="1:5">
      <c r="A88" s="92">
        <v>2</v>
      </c>
      <c r="B88" s="93" t="s">
        <v>15</v>
      </c>
      <c r="C88" s="94">
        <v>10000</v>
      </c>
      <c r="D88" s="96">
        <v>0</v>
      </c>
      <c r="E88" s="92"/>
    </row>
    <row r="89" spans="1:5">
      <c r="A89" s="92">
        <v>3</v>
      </c>
      <c r="B89" s="93" t="s">
        <v>16</v>
      </c>
      <c r="C89" s="94">
        <v>10000</v>
      </c>
      <c r="D89" s="96">
        <v>0</v>
      </c>
      <c r="E89" s="92"/>
    </row>
    <row r="90" spans="1:5">
      <c r="A90" s="92">
        <v>4</v>
      </c>
      <c r="B90" s="93" t="s">
        <v>17</v>
      </c>
      <c r="C90" s="94">
        <v>10000</v>
      </c>
      <c r="D90" s="96">
        <v>0</v>
      </c>
      <c r="E90" s="92"/>
    </row>
    <row r="91" spans="1:5">
      <c r="A91" s="92"/>
      <c r="B91" s="93" t="s">
        <v>95</v>
      </c>
      <c r="C91" s="94">
        <v>10000</v>
      </c>
      <c r="D91" s="96">
        <v>10000</v>
      </c>
      <c r="E91" s="92"/>
    </row>
    <row r="92" spans="1:5">
      <c r="A92" s="92">
        <v>5</v>
      </c>
      <c r="B92" s="93" t="s">
        <v>18</v>
      </c>
      <c r="C92" s="94">
        <v>20000</v>
      </c>
      <c r="D92" s="96">
        <v>0</v>
      </c>
      <c r="E92" s="92"/>
    </row>
    <row r="93" spans="1:5">
      <c r="A93" s="92">
        <v>6</v>
      </c>
      <c r="B93" s="93" t="s">
        <v>19</v>
      </c>
      <c r="C93" s="94">
        <v>10000</v>
      </c>
      <c r="D93" s="96">
        <v>0</v>
      </c>
      <c r="E93" s="92"/>
    </row>
    <row r="94" spans="1:5">
      <c r="A94" s="92">
        <v>7</v>
      </c>
      <c r="B94" s="93" t="s">
        <v>90</v>
      </c>
      <c r="C94" s="94">
        <v>30000</v>
      </c>
      <c r="D94" s="96">
        <v>30000</v>
      </c>
      <c r="E94" s="92"/>
    </row>
    <row r="95" spans="1:5">
      <c r="A95" s="92">
        <v>8</v>
      </c>
      <c r="B95" s="93" t="s">
        <v>26</v>
      </c>
      <c r="C95" s="94">
        <v>20000</v>
      </c>
      <c r="D95" s="96">
        <v>4600</v>
      </c>
      <c r="E95" s="92"/>
    </row>
    <row r="96" spans="1:5">
      <c r="A96" s="92">
        <v>9</v>
      </c>
      <c r="B96" s="93" t="s">
        <v>27</v>
      </c>
      <c r="C96" s="94">
        <v>694400</v>
      </c>
      <c r="D96" s="96">
        <v>694400</v>
      </c>
      <c r="E96" s="92"/>
    </row>
    <row r="97" spans="1:5">
      <c r="A97" s="92">
        <v>10</v>
      </c>
      <c r="B97" s="93" t="s">
        <v>28</v>
      </c>
      <c r="C97" s="94">
        <v>243040</v>
      </c>
      <c r="D97" s="96">
        <v>243040</v>
      </c>
      <c r="E97" s="92"/>
    </row>
    <row r="98" spans="1:5">
      <c r="A98" s="92">
        <v>11</v>
      </c>
      <c r="B98" s="93" t="s">
        <v>39</v>
      </c>
      <c r="C98" s="94">
        <v>50000</v>
      </c>
      <c r="D98" s="96">
        <v>10000</v>
      </c>
      <c r="E98" s="92"/>
    </row>
    <row r="99" spans="1:5">
      <c r="A99" s="92">
        <v>12</v>
      </c>
      <c r="B99" s="93" t="s">
        <v>92</v>
      </c>
      <c r="C99" s="94">
        <v>15000</v>
      </c>
      <c r="D99" s="96">
        <v>15000</v>
      </c>
      <c r="E99" s="92"/>
    </row>
    <row r="100" spans="1:5">
      <c r="A100" s="92">
        <v>13</v>
      </c>
      <c r="B100" s="93" t="s">
        <v>94</v>
      </c>
      <c r="C100" s="94">
        <v>30000</v>
      </c>
      <c r="D100" s="96">
        <v>28500</v>
      </c>
      <c r="E100" s="92"/>
    </row>
    <row r="101" spans="1:5">
      <c r="A101" s="92">
        <v>14</v>
      </c>
      <c r="B101" s="93" t="s">
        <v>20</v>
      </c>
      <c r="C101" s="94">
        <v>30000</v>
      </c>
      <c r="D101" s="96">
        <v>30000</v>
      </c>
      <c r="E101" s="92"/>
    </row>
    <row r="102" spans="1:5">
      <c r="A102" s="92">
        <v>15</v>
      </c>
      <c r="B102" s="93" t="s">
        <v>21</v>
      </c>
      <c r="C102" s="94">
        <v>20000</v>
      </c>
      <c r="D102" s="96">
        <v>0</v>
      </c>
      <c r="E102" s="92"/>
    </row>
    <row r="103" spans="1:5">
      <c r="A103" s="92">
        <v>16</v>
      </c>
      <c r="B103" s="93" t="s">
        <v>22</v>
      </c>
      <c r="C103" s="94">
        <v>30000</v>
      </c>
      <c r="D103" s="96">
        <v>50000</v>
      </c>
      <c r="E103" s="92"/>
    </row>
    <row r="104" spans="1:5">
      <c r="A104" s="92">
        <v>17</v>
      </c>
      <c r="B104" s="93" t="s">
        <v>23</v>
      </c>
      <c r="C104" s="94">
        <v>50000</v>
      </c>
      <c r="D104" s="96">
        <v>85000</v>
      </c>
      <c r="E104" s="92"/>
    </row>
    <row r="105" spans="1:5">
      <c r="A105" s="92">
        <v>18</v>
      </c>
      <c r="B105" s="93" t="s">
        <v>24</v>
      </c>
      <c r="C105" s="94">
        <v>50000</v>
      </c>
      <c r="D105" s="96">
        <v>50000</v>
      </c>
      <c r="E105" s="92"/>
    </row>
    <row r="106" spans="1:5">
      <c r="A106" s="92">
        <v>19</v>
      </c>
      <c r="B106" s="93" t="s">
        <v>25</v>
      </c>
      <c r="C106" s="94">
        <v>40000</v>
      </c>
      <c r="D106" s="115">
        <v>29000</v>
      </c>
      <c r="E106" s="92"/>
    </row>
    <row r="107" spans="1:5">
      <c r="A107" s="92">
        <v>20</v>
      </c>
      <c r="B107" s="93" t="s">
        <v>93</v>
      </c>
      <c r="C107" s="94">
        <v>30000</v>
      </c>
      <c r="D107" s="96">
        <v>30000</v>
      </c>
      <c r="E107" s="92"/>
    </row>
    <row r="108" spans="1:5" ht="21" thickBot="1">
      <c r="A108" s="92"/>
      <c r="B108" s="99" t="s">
        <v>56</v>
      </c>
      <c r="C108" s="125">
        <f>SUM(C87:C107)</f>
        <v>1432440</v>
      </c>
      <c r="D108" s="127">
        <f>SUM(D87:D107)</f>
        <v>1339540</v>
      </c>
      <c r="E108" s="92"/>
    </row>
    <row r="109" spans="1:5" ht="21" thickTop="1">
      <c r="A109" s="104"/>
      <c r="B109" s="84"/>
      <c r="C109" s="106"/>
      <c r="D109" s="107"/>
      <c r="E109" s="104"/>
    </row>
    <row r="110" spans="1:5">
      <c r="A110" s="104"/>
      <c r="B110" s="84"/>
      <c r="C110" s="106"/>
      <c r="D110" s="107"/>
      <c r="E110" s="123">
        <v>29</v>
      </c>
    </row>
    <row r="111" spans="1:5">
      <c r="A111" s="104"/>
      <c r="B111" s="113"/>
      <c r="C111" s="114"/>
      <c r="D111" s="107"/>
      <c r="E111" s="104"/>
    </row>
    <row r="112" spans="1:5">
      <c r="A112" s="74" t="s">
        <v>0</v>
      </c>
      <c r="B112" s="74" t="s">
        <v>64</v>
      </c>
      <c r="C112" s="75" t="s">
        <v>44</v>
      </c>
      <c r="D112" s="75" t="s">
        <v>41</v>
      </c>
      <c r="E112" s="74" t="s">
        <v>42</v>
      </c>
    </row>
    <row r="113" spans="1:5">
      <c r="A113" s="76"/>
      <c r="B113" s="76"/>
      <c r="C113" s="77" t="s">
        <v>45</v>
      </c>
      <c r="D113" s="77" t="s">
        <v>40</v>
      </c>
      <c r="E113" s="78"/>
    </row>
    <row r="114" spans="1:5">
      <c r="A114" s="117"/>
      <c r="B114" s="117" t="s">
        <v>53</v>
      </c>
      <c r="C114" s="117"/>
      <c r="D114" s="117"/>
      <c r="E114" s="99"/>
    </row>
    <row r="115" spans="1:5">
      <c r="A115" s="92">
        <v>1</v>
      </c>
      <c r="B115" s="93" t="s">
        <v>29</v>
      </c>
      <c r="C115" s="94">
        <v>20000</v>
      </c>
      <c r="D115" s="96">
        <v>0</v>
      </c>
      <c r="E115" s="92"/>
    </row>
    <row r="116" spans="1:5">
      <c r="A116" s="92">
        <v>2</v>
      </c>
      <c r="B116" s="93" t="s">
        <v>30</v>
      </c>
      <c r="C116" s="94">
        <v>10000</v>
      </c>
      <c r="D116" s="96">
        <v>0</v>
      </c>
      <c r="E116" s="92"/>
    </row>
    <row r="117" spans="1:5">
      <c r="A117" s="92">
        <v>3</v>
      </c>
      <c r="B117" s="93" t="s">
        <v>32</v>
      </c>
      <c r="C117" s="94">
        <v>10000</v>
      </c>
      <c r="D117" s="96">
        <v>0</v>
      </c>
      <c r="E117" s="92"/>
    </row>
    <row r="118" spans="1:5">
      <c r="A118" s="93"/>
      <c r="B118" s="99" t="s">
        <v>56</v>
      </c>
      <c r="C118" s="100">
        <f>SUM(C115:C117)</f>
        <v>40000</v>
      </c>
      <c r="D118" s="96">
        <v>0</v>
      </c>
      <c r="E118" s="92"/>
    </row>
    <row r="119" spans="1:5">
      <c r="A119" s="110"/>
      <c r="B119" s="111" t="s">
        <v>54</v>
      </c>
      <c r="C119" s="85"/>
      <c r="D119" s="96"/>
      <c r="E119" s="87"/>
    </row>
    <row r="120" spans="1:5">
      <c r="A120" s="92">
        <v>1</v>
      </c>
      <c r="B120" s="93" t="s">
        <v>31</v>
      </c>
      <c r="C120" s="94">
        <v>30000</v>
      </c>
      <c r="D120" s="96">
        <v>0</v>
      </c>
      <c r="E120" s="92"/>
    </row>
    <row r="121" spans="1:5">
      <c r="A121" s="92"/>
      <c r="B121" s="99" t="s">
        <v>56</v>
      </c>
      <c r="C121" s="100">
        <f>SUM(C120)</f>
        <v>30000</v>
      </c>
      <c r="D121" s="96">
        <v>0</v>
      </c>
      <c r="E121" s="92"/>
    </row>
    <row r="122" spans="1:5">
      <c r="A122" s="110"/>
      <c r="B122" s="111" t="s">
        <v>55</v>
      </c>
      <c r="C122" s="85"/>
      <c r="D122" s="86"/>
      <c r="E122" s="87"/>
    </row>
    <row r="123" spans="1:5">
      <c r="A123" s="92">
        <v>1</v>
      </c>
      <c r="B123" s="93" t="s">
        <v>33</v>
      </c>
      <c r="C123" s="94">
        <v>20000</v>
      </c>
      <c r="D123" s="96">
        <v>6720</v>
      </c>
      <c r="E123" s="92"/>
    </row>
    <row r="124" spans="1:5">
      <c r="A124" s="92">
        <v>2</v>
      </c>
      <c r="B124" s="93" t="s">
        <v>34</v>
      </c>
      <c r="C124" s="94">
        <v>200000</v>
      </c>
      <c r="D124" s="96">
        <v>450000</v>
      </c>
      <c r="E124" s="92"/>
    </row>
    <row r="125" spans="1:5">
      <c r="A125" s="92">
        <v>3</v>
      </c>
      <c r="B125" s="93" t="s">
        <v>35</v>
      </c>
      <c r="C125" s="94">
        <v>20000</v>
      </c>
      <c r="D125" s="96">
        <v>30000</v>
      </c>
      <c r="E125" s="92"/>
    </row>
    <row r="126" spans="1:5">
      <c r="A126" s="92">
        <v>4</v>
      </c>
      <c r="B126" s="93" t="s">
        <v>48</v>
      </c>
      <c r="C126" s="94">
        <v>50000</v>
      </c>
      <c r="D126" s="96" t="s">
        <v>85</v>
      </c>
      <c r="E126" s="92"/>
    </row>
    <row r="127" spans="1:5">
      <c r="A127" s="92">
        <v>5</v>
      </c>
      <c r="B127" s="93" t="s">
        <v>36</v>
      </c>
      <c r="C127" s="94">
        <v>600000</v>
      </c>
      <c r="D127" s="114">
        <v>126087</v>
      </c>
      <c r="E127" s="92"/>
    </row>
    <row r="128" spans="1:5">
      <c r="A128" s="92">
        <v>6</v>
      </c>
      <c r="B128" s="93" t="s">
        <v>37</v>
      </c>
      <c r="C128" s="94">
        <v>10000</v>
      </c>
      <c r="D128" s="96">
        <v>8500</v>
      </c>
      <c r="E128" s="92"/>
    </row>
    <row r="129" spans="1:5">
      <c r="A129" s="92">
        <v>7</v>
      </c>
      <c r="B129" s="93" t="s">
        <v>38</v>
      </c>
      <c r="C129" s="67">
        <v>10000</v>
      </c>
      <c r="D129" s="96" t="s">
        <v>85</v>
      </c>
      <c r="E129" s="92"/>
    </row>
    <row r="130" spans="1:5">
      <c r="A130" s="92">
        <v>8</v>
      </c>
      <c r="B130" s="93" t="s">
        <v>3</v>
      </c>
      <c r="C130" s="94">
        <v>100000</v>
      </c>
      <c r="D130" s="96">
        <v>99700</v>
      </c>
      <c r="E130" s="92"/>
    </row>
    <row r="131" spans="1:5">
      <c r="A131" s="92">
        <v>9</v>
      </c>
      <c r="B131" s="118" t="s">
        <v>91</v>
      </c>
      <c r="C131" s="94">
        <v>100000</v>
      </c>
      <c r="D131" s="96">
        <v>99500</v>
      </c>
      <c r="E131" s="92"/>
    </row>
    <row r="132" spans="1:5">
      <c r="A132" s="92"/>
      <c r="B132" s="102" t="s">
        <v>56</v>
      </c>
      <c r="C132" s="100">
        <f>SUM(C123:C131)</f>
        <v>1110000</v>
      </c>
      <c r="D132" s="103">
        <f>SUM(D123:D131)</f>
        <v>820507</v>
      </c>
      <c r="E132" s="92"/>
    </row>
    <row r="133" spans="1:5">
      <c r="A133" s="92"/>
      <c r="B133" s="102" t="s">
        <v>57</v>
      </c>
      <c r="C133" s="100">
        <f>SUM(C20,C37,C58,C73,C80,C84,C108,C132)</f>
        <v>22979645</v>
      </c>
      <c r="D133" s="103">
        <f>SUM(D20,D37,D58,D73,D80,D84,D108,D132)</f>
        <v>16924505</v>
      </c>
      <c r="E133" s="92"/>
    </row>
    <row r="134" spans="1:5">
      <c r="A134" s="119"/>
      <c r="B134" s="120" t="s">
        <v>58</v>
      </c>
      <c r="C134" s="121">
        <v>100</v>
      </c>
      <c r="D134" s="122">
        <v>73.650000000000006</v>
      </c>
      <c r="E134" s="119"/>
    </row>
    <row r="136" spans="1:5">
      <c r="C136" s="129"/>
    </row>
    <row r="137" spans="1:5">
      <c r="C137" s="130"/>
    </row>
    <row r="146" spans="1:7">
      <c r="E146" s="65">
        <v>30</v>
      </c>
    </row>
    <row r="147" spans="1:7">
      <c r="E147" s="65"/>
    </row>
    <row r="148" spans="1:7">
      <c r="C148" s="132"/>
    </row>
    <row r="149" spans="1:7">
      <c r="B149" s="133" t="s">
        <v>107</v>
      </c>
      <c r="G149" s="64">
        <v>19</v>
      </c>
    </row>
    <row r="150" spans="1:7">
      <c r="G150" s="64">
        <v>8</v>
      </c>
    </row>
    <row r="151" spans="1:7">
      <c r="B151" s="64" t="s">
        <v>108</v>
      </c>
      <c r="G151" s="64">
        <f>G150*100/G149</f>
        <v>42.10526315789474</v>
      </c>
    </row>
    <row r="152" spans="1:7" ht="10.5" customHeight="1"/>
    <row r="153" spans="1:7">
      <c r="A153" s="64" t="s">
        <v>110</v>
      </c>
    </row>
    <row r="154" spans="1:7">
      <c r="A154" s="64" t="s">
        <v>131</v>
      </c>
    </row>
    <row r="155" spans="1:7">
      <c r="A155" s="131"/>
      <c r="B155" s="64" t="s">
        <v>132</v>
      </c>
    </row>
    <row r="156" spans="1:7">
      <c r="A156" s="64" t="s">
        <v>111</v>
      </c>
    </row>
    <row r="157" spans="1:7">
      <c r="A157" s="64" t="s">
        <v>118</v>
      </c>
    </row>
    <row r="158" spans="1:7">
      <c r="A158" s="131"/>
      <c r="B158" s="64" t="s">
        <v>109</v>
      </c>
    </row>
    <row r="159" spans="1:7">
      <c r="A159" s="64" t="s">
        <v>112</v>
      </c>
    </row>
    <row r="160" spans="1:7">
      <c r="A160" s="64" t="s">
        <v>119</v>
      </c>
    </row>
    <row r="161" spans="1:2">
      <c r="B161" s="64" t="s">
        <v>125</v>
      </c>
    </row>
    <row r="162" spans="1:2">
      <c r="A162" s="64" t="s">
        <v>113</v>
      </c>
    </row>
    <row r="163" spans="1:2">
      <c r="A163" s="64" t="s">
        <v>120</v>
      </c>
    </row>
    <row r="164" spans="1:2">
      <c r="B164" s="64" t="s">
        <v>126</v>
      </c>
    </row>
    <row r="165" spans="1:2">
      <c r="A165" s="64" t="s">
        <v>114</v>
      </c>
    </row>
    <row r="166" spans="1:2">
      <c r="A166" s="64" t="s">
        <v>121</v>
      </c>
    </row>
    <row r="167" spans="1:2">
      <c r="B167" s="64" t="s">
        <v>127</v>
      </c>
    </row>
    <row r="168" spans="1:2">
      <c r="A168" s="64" t="s">
        <v>115</v>
      </c>
    </row>
    <row r="169" spans="1:2">
      <c r="A169" s="64" t="s">
        <v>122</v>
      </c>
    </row>
    <row r="170" spans="1:2">
      <c r="B170" s="64" t="s">
        <v>128</v>
      </c>
    </row>
    <row r="171" spans="1:2">
      <c r="A171" s="64" t="s">
        <v>116</v>
      </c>
    </row>
    <row r="172" spans="1:2">
      <c r="A172" s="64" t="s">
        <v>123</v>
      </c>
    </row>
    <row r="173" spans="1:2">
      <c r="B173" s="64" t="s">
        <v>129</v>
      </c>
    </row>
    <row r="174" spans="1:2">
      <c r="A174" s="64" t="s">
        <v>117</v>
      </c>
    </row>
    <row r="175" spans="1:2">
      <c r="A175" s="64" t="s">
        <v>124</v>
      </c>
    </row>
    <row r="176" spans="1:2">
      <c r="B176" s="64" t="s">
        <v>130</v>
      </c>
    </row>
  </sheetData>
  <mergeCells count="1">
    <mergeCell ref="B5:C5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46"/>
  <sheetViews>
    <sheetView topLeftCell="A4" workbookViewId="0">
      <selection activeCell="D8" sqref="D8"/>
    </sheetView>
  </sheetViews>
  <sheetFormatPr defaultRowHeight="14.25"/>
  <cols>
    <col min="1" max="1" width="6.25" customWidth="1"/>
    <col min="2" max="2" width="41.25" customWidth="1"/>
    <col min="3" max="3" width="11.625" customWidth="1"/>
    <col min="4" max="4" width="9.375" customWidth="1"/>
    <col min="6" max="6" width="0" hidden="1" customWidth="1"/>
  </cols>
  <sheetData>
    <row r="3" spans="1:7" ht="21" customHeight="1">
      <c r="A3" s="1" t="s">
        <v>136</v>
      </c>
      <c r="B3" s="223" t="s">
        <v>189</v>
      </c>
      <c r="C3" s="223"/>
      <c r="D3" s="223"/>
      <c r="E3" s="223"/>
      <c r="F3" s="223"/>
      <c r="G3" s="223"/>
    </row>
    <row r="4" spans="1:7" ht="21">
      <c r="A4" s="1"/>
      <c r="B4" s="178"/>
      <c r="C4" s="178"/>
      <c r="D4" s="26"/>
      <c r="E4" s="26"/>
      <c r="F4" s="135"/>
      <c r="G4" s="58"/>
    </row>
    <row r="5" spans="1:7" ht="18.75">
      <c r="A5" s="4"/>
      <c r="B5" s="4"/>
      <c r="C5" s="14"/>
      <c r="D5" s="27"/>
      <c r="E5" s="27"/>
      <c r="F5" s="136"/>
      <c r="G5" s="59"/>
    </row>
    <row r="6" spans="1:7" ht="18.75">
      <c r="A6" s="21" t="s">
        <v>0</v>
      </c>
      <c r="B6" s="21" t="s">
        <v>190</v>
      </c>
      <c r="C6" s="169" t="s">
        <v>44</v>
      </c>
      <c r="D6" s="169" t="s">
        <v>41</v>
      </c>
      <c r="E6" s="169" t="s">
        <v>174</v>
      </c>
      <c r="F6" s="170" t="s">
        <v>134</v>
      </c>
      <c r="G6" s="21" t="s">
        <v>42</v>
      </c>
    </row>
    <row r="7" spans="1:7" ht="18.75">
      <c r="A7" s="19"/>
      <c r="B7" s="19"/>
      <c r="C7" s="171" t="s">
        <v>45</v>
      </c>
      <c r="D7" s="171" t="s">
        <v>40</v>
      </c>
      <c r="E7" s="171" t="s">
        <v>40</v>
      </c>
      <c r="F7" s="172" t="s">
        <v>175</v>
      </c>
      <c r="G7" s="46"/>
    </row>
    <row r="8" spans="1:7" ht="18.75">
      <c r="A8" s="46">
        <v>1</v>
      </c>
      <c r="B8" s="47" t="s">
        <v>154</v>
      </c>
      <c r="C8" s="48">
        <v>15000</v>
      </c>
      <c r="D8" s="45"/>
      <c r="E8" s="151"/>
      <c r="F8" s="140"/>
      <c r="G8" s="60"/>
    </row>
    <row r="9" spans="1:7" ht="18.75">
      <c r="A9" s="6">
        <v>2</v>
      </c>
      <c r="B9" s="7" t="s">
        <v>191</v>
      </c>
      <c r="C9" s="16">
        <v>10000</v>
      </c>
      <c r="D9" s="28"/>
      <c r="E9" s="151"/>
      <c r="F9" s="140"/>
      <c r="G9" s="61"/>
    </row>
    <row r="10" spans="1:7" ht="18.75">
      <c r="A10" s="46">
        <v>3</v>
      </c>
      <c r="B10" s="7" t="s">
        <v>155</v>
      </c>
      <c r="C10" s="16">
        <v>30000</v>
      </c>
      <c r="D10" s="29"/>
      <c r="E10" s="151"/>
      <c r="F10" s="140"/>
      <c r="G10" s="6"/>
    </row>
    <row r="11" spans="1:7" ht="18.75">
      <c r="A11" s="6">
        <v>4</v>
      </c>
      <c r="B11" s="7" t="s">
        <v>192</v>
      </c>
      <c r="C11" s="179" t="s">
        <v>85</v>
      </c>
      <c r="D11" s="29"/>
      <c r="E11" s="151"/>
      <c r="F11" s="140"/>
      <c r="G11" s="173"/>
    </row>
    <row r="12" spans="1:7" ht="18.75">
      <c r="A12" s="46">
        <v>5</v>
      </c>
      <c r="B12" s="7" t="s">
        <v>193</v>
      </c>
      <c r="C12" s="51" t="s">
        <v>85</v>
      </c>
      <c r="D12" s="29"/>
      <c r="E12" s="151"/>
      <c r="F12" s="140"/>
      <c r="G12" s="6"/>
    </row>
    <row r="13" spans="1:7" ht="18.75">
      <c r="A13" s="6">
        <v>6</v>
      </c>
      <c r="B13" s="7" t="s">
        <v>194</v>
      </c>
      <c r="C13" s="179" t="s">
        <v>85</v>
      </c>
      <c r="D13" s="29"/>
      <c r="E13" s="151"/>
      <c r="F13" s="140"/>
      <c r="G13" s="6"/>
    </row>
    <row r="14" spans="1:7" ht="18.75">
      <c r="A14" s="46">
        <v>7</v>
      </c>
      <c r="B14" s="180" t="s">
        <v>167</v>
      </c>
      <c r="C14" s="16">
        <v>20000</v>
      </c>
      <c r="D14" s="52"/>
      <c r="E14" s="151"/>
      <c r="F14" s="140"/>
      <c r="G14" s="6"/>
    </row>
    <row r="15" spans="1:7" ht="18.75">
      <c r="A15" s="6">
        <v>8</v>
      </c>
      <c r="B15" s="181" t="s">
        <v>195</v>
      </c>
      <c r="C15" s="20" t="s">
        <v>85</v>
      </c>
      <c r="D15" s="45"/>
      <c r="E15" s="45"/>
      <c r="F15" s="142"/>
      <c r="G15" s="36"/>
    </row>
    <row r="16" spans="1:7" ht="18.75">
      <c r="A16" s="46"/>
      <c r="B16" s="7"/>
      <c r="C16" s="16"/>
      <c r="D16" s="45"/>
      <c r="E16" s="151"/>
      <c r="F16" s="140"/>
      <c r="G16" s="36"/>
    </row>
    <row r="17" spans="1:7" ht="18.75">
      <c r="A17" s="6"/>
      <c r="B17" s="7"/>
      <c r="C17" s="48"/>
      <c r="D17" s="45"/>
      <c r="E17" s="151"/>
      <c r="F17" s="140"/>
      <c r="G17" s="36"/>
    </row>
    <row r="18" spans="1:7" ht="18.75">
      <c r="A18" s="46"/>
      <c r="B18" s="7"/>
      <c r="C18" s="16"/>
      <c r="D18" s="29"/>
      <c r="E18" s="151"/>
      <c r="F18" s="140"/>
      <c r="G18" s="36"/>
    </row>
    <row r="19" spans="1:7" ht="18.75">
      <c r="A19" s="46"/>
      <c r="B19" s="7"/>
      <c r="C19" s="16"/>
      <c r="D19" s="29"/>
      <c r="E19" s="151"/>
      <c r="F19" s="140"/>
      <c r="G19" s="36"/>
    </row>
    <row r="20" spans="1:7" ht="18.75">
      <c r="A20" s="46"/>
      <c r="B20" s="7"/>
      <c r="C20" s="16"/>
      <c r="D20" s="29"/>
      <c r="E20" s="151"/>
      <c r="F20" s="140"/>
      <c r="G20" s="36"/>
    </row>
    <row r="21" spans="1:7" ht="18.75">
      <c r="A21" s="46"/>
      <c r="B21" s="7"/>
      <c r="C21" s="16"/>
      <c r="D21" s="29"/>
      <c r="E21" s="151"/>
      <c r="F21" s="140"/>
      <c r="G21" s="36"/>
    </row>
    <row r="22" spans="1:7" ht="18.75">
      <c r="A22" s="46"/>
      <c r="B22" s="7"/>
      <c r="C22" s="16"/>
      <c r="D22" s="29"/>
      <c r="E22" s="151"/>
      <c r="F22" s="140"/>
      <c r="G22" s="36"/>
    </row>
    <row r="23" spans="1:7" ht="18.75">
      <c r="A23" s="46"/>
      <c r="B23" s="7"/>
      <c r="C23" s="16"/>
      <c r="D23" s="29"/>
      <c r="E23" s="151"/>
      <c r="F23" s="140"/>
      <c r="G23" s="36"/>
    </row>
    <row r="24" spans="1:7" ht="18.75">
      <c r="A24" s="6"/>
      <c r="B24" s="38"/>
      <c r="C24" s="37"/>
      <c r="D24" s="52"/>
      <c r="E24" s="151"/>
      <c r="F24" s="140"/>
      <c r="G24" s="54"/>
    </row>
    <row r="25" spans="1:7" ht="18.75">
      <c r="A25" s="46"/>
      <c r="B25" s="36"/>
      <c r="C25" s="37"/>
      <c r="D25" s="52"/>
      <c r="E25" s="151"/>
      <c r="F25" s="140"/>
      <c r="G25" s="152"/>
    </row>
    <row r="26" spans="1:7" ht="18.75">
      <c r="A26" s="46"/>
      <c r="B26" s="7"/>
      <c r="C26" s="16"/>
      <c r="D26" s="29"/>
      <c r="E26" s="151"/>
      <c r="F26" s="140"/>
      <c r="G26" s="36"/>
    </row>
    <row r="27" spans="1:7" ht="18.75">
      <c r="A27" s="6"/>
      <c r="B27" s="38"/>
      <c r="C27" s="37"/>
      <c r="D27" s="52"/>
      <c r="E27" s="151"/>
      <c r="F27" s="150"/>
      <c r="G27" s="54"/>
    </row>
    <row r="28" spans="1:7" ht="18.75">
      <c r="A28" s="10"/>
      <c r="B28" s="55"/>
      <c r="C28" s="56"/>
      <c r="D28" s="154"/>
      <c r="E28" s="154"/>
      <c r="F28" s="143"/>
      <c r="G28" s="155"/>
    </row>
    <row r="29" spans="1:7" ht="18.75">
      <c r="A29" s="10"/>
      <c r="B29" s="55"/>
      <c r="C29" s="56"/>
      <c r="D29" s="154"/>
      <c r="E29" s="154"/>
      <c r="F29" s="143"/>
      <c r="G29" s="155"/>
    </row>
    <row r="30" spans="1:7" ht="18.75">
      <c r="A30" s="10"/>
      <c r="B30" s="55"/>
      <c r="C30" s="56"/>
      <c r="D30" s="154"/>
      <c r="E30" s="154"/>
      <c r="F30" s="143"/>
      <c r="G30" s="155"/>
    </row>
    <row r="31" spans="1:7" ht="18.75">
      <c r="A31" s="10"/>
      <c r="B31" s="55"/>
      <c r="C31" s="56"/>
      <c r="D31" s="154"/>
      <c r="E31" s="154"/>
      <c r="F31" s="143"/>
      <c r="G31" s="155"/>
    </row>
    <row r="32" spans="1:7" ht="18.75">
      <c r="A32" s="10"/>
      <c r="B32" s="55"/>
      <c r="C32" s="56"/>
      <c r="D32" s="154"/>
      <c r="E32" s="154"/>
      <c r="F32" s="143"/>
      <c r="G32" s="155"/>
    </row>
    <row r="33" spans="1:7" ht="18.75">
      <c r="A33" s="10"/>
      <c r="B33" s="55"/>
      <c r="C33" s="56"/>
      <c r="D33" s="154"/>
      <c r="E33" s="154"/>
      <c r="F33" s="143"/>
      <c r="G33" s="155"/>
    </row>
    <row r="34" spans="1:7" ht="18.75">
      <c r="A34" s="10"/>
      <c r="B34" s="55"/>
      <c r="C34" s="56"/>
      <c r="D34" s="154"/>
      <c r="E34" s="154"/>
      <c r="F34" s="143"/>
      <c r="G34" s="155"/>
    </row>
    <row r="35" spans="1:7" ht="18.75">
      <c r="A35" s="10"/>
      <c r="B35" s="55"/>
      <c r="C35" s="56"/>
      <c r="D35" s="154"/>
      <c r="E35" s="154"/>
      <c r="F35" s="143"/>
      <c r="G35" s="155"/>
    </row>
    <row r="36" spans="1:7" ht="18.75">
      <c r="A36" s="10"/>
      <c r="B36" s="55"/>
      <c r="C36" s="56"/>
      <c r="D36" s="154"/>
      <c r="E36" s="154"/>
      <c r="F36" s="143"/>
      <c r="G36" s="155"/>
    </row>
    <row r="37" spans="1:7" ht="18.75">
      <c r="A37" s="10"/>
      <c r="B37" s="55"/>
      <c r="C37" s="56"/>
      <c r="D37" s="154"/>
      <c r="E37" s="154"/>
      <c r="F37" s="143"/>
      <c r="G37" s="155"/>
    </row>
    <row r="38" spans="1:7" ht="18.75">
      <c r="A38" s="156"/>
      <c r="B38" s="157"/>
      <c r="C38" s="158"/>
      <c r="D38" s="27"/>
      <c r="E38" s="27"/>
      <c r="F38" s="147"/>
      <c r="G38" s="159"/>
    </row>
    <row r="39" spans="1:7" ht="18.75">
      <c r="A39" s="35" t="s">
        <v>0</v>
      </c>
      <c r="B39" s="35" t="s">
        <v>137</v>
      </c>
      <c r="C39" s="153" t="s">
        <v>44</v>
      </c>
      <c r="D39" s="153" t="s">
        <v>41</v>
      </c>
      <c r="E39" s="22" t="s">
        <v>174</v>
      </c>
      <c r="F39" s="146" t="s">
        <v>134</v>
      </c>
      <c r="G39" s="35" t="s">
        <v>42</v>
      </c>
    </row>
    <row r="40" spans="1:7" ht="18.75">
      <c r="A40" s="19"/>
      <c r="B40" s="19"/>
      <c r="C40" s="20" t="s">
        <v>45</v>
      </c>
      <c r="D40" s="20" t="s">
        <v>40</v>
      </c>
      <c r="E40" s="20" t="s">
        <v>40</v>
      </c>
      <c r="F40" s="137" t="s">
        <v>175</v>
      </c>
      <c r="G40" s="46"/>
    </row>
    <row r="41" spans="1:7" ht="18.75">
      <c r="A41" s="19"/>
      <c r="B41" s="33" t="s">
        <v>49</v>
      </c>
      <c r="C41" s="20"/>
      <c r="D41" s="20"/>
      <c r="E41" s="161"/>
      <c r="F41" s="144"/>
      <c r="G41" s="60"/>
    </row>
    <row r="42" spans="1:7" ht="18.75">
      <c r="A42" s="46">
        <v>1</v>
      </c>
      <c r="B42" s="47" t="s">
        <v>66</v>
      </c>
      <c r="C42" s="48">
        <v>400000</v>
      </c>
      <c r="D42" s="20">
        <v>295670</v>
      </c>
      <c r="E42" s="151">
        <f>C42-D42</f>
        <v>104330</v>
      </c>
      <c r="F42" s="140">
        <f>D42*100/C42</f>
        <v>73.917500000000004</v>
      </c>
      <c r="G42" s="60"/>
    </row>
    <row r="43" spans="1:7" ht="18.75">
      <c r="A43" s="6">
        <v>2</v>
      </c>
      <c r="B43" s="47" t="s">
        <v>47</v>
      </c>
      <c r="C43" s="16">
        <v>400000</v>
      </c>
      <c r="D43" s="20">
        <v>400000</v>
      </c>
      <c r="E43" s="151" t="s">
        <v>85</v>
      </c>
      <c r="F43" s="140">
        <f t="shared" ref="F43:F48" si="0">D43*100/C43</f>
        <v>100</v>
      </c>
      <c r="G43" s="61"/>
    </row>
    <row r="44" spans="1:7" ht="18.75">
      <c r="A44" s="46">
        <v>3</v>
      </c>
      <c r="B44" s="47" t="s">
        <v>74</v>
      </c>
      <c r="C44" s="16">
        <v>400000</v>
      </c>
      <c r="D44" s="20">
        <v>395000</v>
      </c>
      <c r="E44" s="151">
        <f t="shared" ref="E44" si="1">C44-D44</f>
        <v>5000</v>
      </c>
      <c r="F44" s="140">
        <f t="shared" si="0"/>
        <v>98.75</v>
      </c>
      <c r="G44" s="62"/>
    </row>
    <row r="45" spans="1:7" ht="18.75">
      <c r="A45" s="6">
        <v>4</v>
      </c>
      <c r="B45" s="47" t="s">
        <v>75</v>
      </c>
      <c r="C45" s="16">
        <v>400000</v>
      </c>
      <c r="D45" s="20">
        <v>400000</v>
      </c>
      <c r="E45" s="151" t="s">
        <v>85</v>
      </c>
      <c r="F45" s="140">
        <f t="shared" si="0"/>
        <v>100</v>
      </c>
      <c r="G45" s="61"/>
    </row>
    <row r="46" spans="1:7" ht="18.75">
      <c r="A46" s="46">
        <v>5</v>
      </c>
      <c r="B46" s="47" t="s">
        <v>76</v>
      </c>
      <c r="C46" s="16">
        <v>400000</v>
      </c>
      <c r="D46" s="20" t="s">
        <v>85</v>
      </c>
      <c r="E46" s="151" t="s">
        <v>85</v>
      </c>
      <c r="F46" s="140" t="s">
        <v>85</v>
      </c>
      <c r="G46" s="62" t="s">
        <v>176</v>
      </c>
    </row>
    <row r="47" spans="1:7" ht="18.75">
      <c r="A47" s="6">
        <v>6</v>
      </c>
      <c r="B47" s="47" t="s">
        <v>1</v>
      </c>
      <c r="C47" s="16">
        <v>400000</v>
      </c>
      <c r="D47" s="20" t="s">
        <v>85</v>
      </c>
      <c r="E47" s="151" t="s">
        <v>85</v>
      </c>
      <c r="F47" s="140" t="s">
        <v>85</v>
      </c>
      <c r="G47" s="62" t="s">
        <v>177</v>
      </c>
    </row>
    <row r="48" spans="1:7" ht="18.75">
      <c r="A48" s="46">
        <v>7</v>
      </c>
      <c r="B48" s="47" t="s">
        <v>138</v>
      </c>
      <c r="C48" s="16">
        <v>300000</v>
      </c>
      <c r="D48" s="20">
        <v>300000</v>
      </c>
      <c r="E48" s="151" t="s">
        <v>85</v>
      </c>
      <c r="F48" s="140">
        <f t="shared" si="0"/>
        <v>100</v>
      </c>
      <c r="G48" s="62"/>
    </row>
    <row r="49" spans="1:7" ht="18.75">
      <c r="A49" s="6">
        <v>8</v>
      </c>
      <c r="B49" s="47" t="s">
        <v>139</v>
      </c>
      <c r="C49" s="16">
        <v>100000</v>
      </c>
      <c r="D49" s="20" t="s">
        <v>85</v>
      </c>
      <c r="E49" s="151" t="s">
        <v>85</v>
      </c>
      <c r="F49" s="140" t="s">
        <v>85</v>
      </c>
      <c r="G49" s="62" t="s">
        <v>178</v>
      </c>
    </row>
    <row r="50" spans="1:7" ht="18.75">
      <c r="A50" s="46">
        <v>9</v>
      </c>
      <c r="B50" s="47" t="s">
        <v>140</v>
      </c>
      <c r="C50" s="16">
        <v>100000</v>
      </c>
      <c r="D50" s="20" t="s">
        <v>85</v>
      </c>
      <c r="E50" s="151" t="s">
        <v>85</v>
      </c>
      <c r="F50" s="140" t="s">
        <v>85</v>
      </c>
      <c r="G50" s="62" t="s">
        <v>177</v>
      </c>
    </row>
    <row r="51" spans="1:7" ht="18.75">
      <c r="A51" s="6"/>
      <c r="B51" s="44" t="s">
        <v>56</v>
      </c>
      <c r="C51" s="37">
        <f>SUM(C42:C50)</f>
        <v>2900000</v>
      </c>
      <c r="D51" s="152">
        <f>SUM(D42:D50)</f>
        <v>1790670</v>
      </c>
      <c r="E51" s="151">
        <f>SUM(E42:E50)</f>
        <v>109330</v>
      </c>
      <c r="F51" s="140">
        <f t="shared" ref="F51" si="2">D51*100/C51</f>
        <v>61.747241379310346</v>
      </c>
      <c r="G51" s="44"/>
    </row>
    <row r="52" spans="1:7" ht="18.75">
      <c r="A52" s="8"/>
      <c r="B52" s="42"/>
      <c r="C52" s="43"/>
      <c r="D52" s="28"/>
      <c r="E52" s="28"/>
      <c r="F52" s="139"/>
      <c r="G52" s="8"/>
    </row>
    <row r="53" spans="1:7" ht="18.75">
      <c r="A53" s="5"/>
      <c r="B53" s="9" t="s">
        <v>50</v>
      </c>
      <c r="C53" s="15"/>
      <c r="D53" s="28"/>
      <c r="E53" s="45"/>
      <c r="F53" s="142"/>
      <c r="G53" s="8"/>
    </row>
    <row r="54" spans="1:7" ht="18.75">
      <c r="A54" s="6">
        <v>1</v>
      </c>
      <c r="B54" s="7" t="s">
        <v>4</v>
      </c>
      <c r="C54" s="16">
        <v>80000</v>
      </c>
      <c r="D54" s="29">
        <v>0</v>
      </c>
      <c r="E54" s="151">
        <f t="shared" ref="E54:E70" si="3">C54-D54</f>
        <v>80000</v>
      </c>
      <c r="F54" s="140">
        <f t="shared" ref="F54:F70" si="4">D54*100/C54</f>
        <v>0</v>
      </c>
      <c r="G54" s="6"/>
    </row>
    <row r="55" spans="1:7" ht="18.75">
      <c r="A55" s="6">
        <v>2</v>
      </c>
      <c r="B55" s="7" t="s">
        <v>141</v>
      </c>
      <c r="C55" s="16">
        <v>10000</v>
      </c>
      <c r="D55" s="29">
        <v>0</v>
      </c>
      <c r="E55" s="151">
        <f t="shared" si="3"/>
        <v>10000</v>
      </c>
      <c r="F55" s="140">
        <f t="shared" si="4"/>
        <v>0</v>
      </c>
      <c r="G55" s="6"/>
    </row>
    <row r="56" spans="1:7" ht="18.75">
      <c r="A56" s="6">
        <v>3</v>
      </c>
      <c r="B56" s="7" t="s">
        <v>142</v>
      </c>
      <c r="C56" s="16">
        <v>20000</v>
      </c>
      <c r="D56" s="29">
        <v>19800</v>
      </c>
      <c r="E56" s="151">
        <f t="shared" si="3"/>
        <v>200</v>
      </c>
      <c r="F56" s="140">
        <f t="shared" si="4"/>
        <v>99</v>
      </c>
      <c r="G56" s="6"/>
    </row>
    <row r="57" spans="1:7" ht="18.75">
      <c r="A57" s="6">
        <v>4</v>
      </c>
      <c r="B57" s="7" t="s">
        <v>143</v>
      </c>
      <c r="C57" s="16">
        <v>20000</v>
      </c>
      <c r="D57" s="29">
        <v>20000</v>
      </c>
      <c r="E57" s="151">
        <f t="shared" si="3"/>
        <v>0</v>
      </c>
      <c r="F57" s="140">
        <f t="shared" si="4"/>
        <v>100</v>
      </c>
      <c r="G57" s="6"/>
    </row>
    <row r="58" spans="1:7" ht="18.75">
      <c r="A58" s="6">
        <v>5</v>
      </c>
      <c r="B58" s="7" t="s">
        <v>9</v>
      </c>
      <c r="C58" s="16">
        <v>10000</v>
      </c>
      <c r="D58" s="29">
        <v>0</v>
      </c>
      <c r="E58" s="151">
        <f t="shared" si="3"/>
        <v>10000</v>
      </c>
      <c r="F58" s="140">
        <f t="shared" si="4"/>
        <v>0</v>
      </c>
      <c r="G58" s="6"/>
    </row>
    <row r="59" spans="1:7" ht="18.75">
      <c r="A59" s="6">
        <v>6</v>
      </c>
      <c r="B59" s="7" t="s">
        <v>96</v>
      </c>
      <c r="C59" s="16">
        <v>50000</v>
      </c>
      <c r="D59" s="29">
        <v>50000</v>
      </c>
      <c r="E59" s="151">
        <f t="shared" si="3"/>
        <v>0</v>
      </c>
      <c r="F59" s="140">
        <f t="shared" si="4"/>
        <v>100</v>
      </c>
      <c r="G59" s="6"/>
    </row>
    <row r="60" spans="1:7" ht="18.75">
      <c r="A60" s="6">
        <v>7</v>
      </c>
      <c r="B60" s="7" t="s">
        <v>10</v>
      </c>
      <c r="C60" s="16">
        <v>15000</v>
      </c>
      <c r="D60" s="29">
        <v>14000</v>
      </c>
      <c r="E60" s="151">
        <f t="shared" si="3"/>
        <v>1000</v>
      </c>
      <c r="F60" s="140">
        <f t="shared" si="4"/>
        <v>93.333333333333329</v>
      </c>
      <c r="G60" s="6"/>
    </row>
    <row r="61" spans="1:7" ht="18.75">
      <c r="A61" s="6">
        <v>8</v>
      </c>
      <c r="B61" s="7" t="s">
        <v>11</v>
      </c>
      <c r="C61" s="16">
        <v>10000</v>
      </c>
      <c r="D61" s="29">
        <v>0</v>
      </c>
      <c r="E61" s="151">
        <f t="shared" si="3"/>
        <v>10000</v>
      </c>
      <c r="F61" s="140">
        <f t="shared" si="4"/>
        <v>0</v>
      </c>
      <c r="G61" s="6"/>
    </row>
    <row r="62" spans="1:7" ht="18.75">
      <c r="A62" s="6">
        <v>9</v>
      </c>
      <c r="B62" s="7" t="s">
        <v>59</v>
      </c>
      <c r="C62" s="63">
        <v>4759269</v>
      </c>
      <c r="D62" s="63">
        <v>4638700</v>
      </c>
      <c r="E62" s="151">
        <f t="shared" si="3"/>
        <v>120569</v>
      </c>
      <c r="F62" s="140">
        <f t="shared" si="4"/>
        <v>97.466648764757778</v>
      </c>
      <c r="G62" s="174" t="s">
        <v>135</v>
      </c>
    </row>
    <row r="63" spans="1:7" ht="18.75">
      <c r="A63" s="6">
        <v>10</v>
      </c>
      <c r="B63" s="7" t="s">
        <v>60</v>
      </c>
      <c r="C63" s="63">
        <v>1144200</v>
      </c>
      <c r="D63" s="63">
        <v>998500</v>
      </c>
      <c r="E63" s="151">
        <f t="shared" si="3"/>
        <v>145700</v>
      </c>
      <c r="F63" s="140">
        <f t="shared" si="4"/>
        <v>87.266212200664214</v>
      </c>
      <c r="G63" s="175" t="s">
        <v>188</v>
      </c>
    </row>
    <row r="64" spans="1:7" ht="18.75">
      <c r="A64" s="6">
        <v>11</v>
      </c>
      <c r="B64" s="7" t="s">
        <v>43</v>
      </c>
      <c r="C64" s="63">
        <v>63000</v>
      </c>
      <c r="D64" s="63">
        <v>33000</v>
      </c>
      <c r="E64" s="151">
        <f t="shared" si="3"/>
        <v>30000</v>
      </c>
      <c r="F64" s="140">
        <f t="shared" si="4"/>
        <v>52.38095238095238</v>
      </c>
      <c r="G64" s="63"/>
    </row>
    <row r="65" spans="1:7" ht="18.75">
      <c r="A65" s="6">
        <v>12</v>
      </c>
      <c r="B65" s="7" t="s">
        <v>61</v>
      </c>
      <c r="C65" s="48">
        <v>20000</v>
      </c>
      <c r="D65" s="20">
        <v>0</v>
      </c>
      <c r="E65" s="151">
        <f t="shared" si="3"/>
        <v>20000</v>
      </c>
      <c r="F65" s="140">
        <f t="shared" si="4"/>
        <v>0</v>
      </c>
      <c r="G65" s="6"/>
    </row>
    <row r="66" spans="1:7" ht="18.75">
      <c r="A66" s="6">
        <v>13</v>
      </c>
      <c r="B66" s="7" t="s">
        <v>144</v>
      </c>
      <c r="C66" s="48">
        <v>20000</v>
      </c>
      <c r="D66" s="20">
        <v>20000</v>
      </c>
      <c r="E66" s="151">
        <f t="shared" si="3"/>
        <v>0</v>
      </c>
      <c r="F66" s="140">
        <f t="shared" si="4"/>
        <v>100</v>
      </c>
      <c r="G66" s="6"/>
    </row>
    <row r="67" spans="1:7" ht="18.75">
      <c r="A67" s="6">
        <v>14</v>
      </c>
      <c r="B67" s="7" t="s">
        <v>145</v>
      </c>
      <c r="C67" s="48">
        <v>10000</v>
      </c>
      <c r="D67" s="20">
        <v>0</v>
      </c>
      <c r="E67" s="151">
        <f t="shared" si="3"/>
        <v>10000</v>
      </c>
      <c r="F67" s="140">
        <f t="shared" si="4"/>
        <v>0</v>
      </c>
      <c r="G67" s="6"/>
    </row>
    <row r="68" spans="1:7" ht="18.75">
      <c r="A68" s="6">
        <v>15</v>
      </c>
      <c r="B68" s="7" t="s">
        <v>147</v>
      </c>
      <c r="C68" s="48">
        <v>20000</v>
      </c>
      <c r="D68" s="20">
        <v>0</v>
      </c>
      <c r="E68" s="151">
        <f t="shared" si="3"/>
        <v>20000</v>
      </c>
      <c r="F68" s="140">
        <f t="shared" si="4"/>
        <v>0</v>
      </c>
      <c r="G68" s="6"/>
    </row>
    <row r="69" spans="1:7" ht="18.75">
      <c r="A69" s="6">
        <v>16</v>
      </c>
      <c r="B69" s="7" t="s">
        <v>146</v>
      </c>
      <c r="C69" s="48">
        <v>30000</v>
      </c>
      <c r="D69" s="20">
        <v>0</v>
      </c>
      <c r="E69" s="151">
        <f t="shared" si="3"/>
        <v>30000</v>
      </c>
      <c r="F69" s="140">
        <f t="shared" si="4"/>
        <v>0</v>
      </c>
      <c r="G69" s="6"/>
    </row>
    <row r="70" spans="1:7" ht="18.75">
      <c r="A70" s="6">
        <v>17</v>
      </c>
      <c r="B70" s="7" t="s">
        <v>179</v>
      </c>
      <c r="C70" s="48">
        <v>30000</v>
      </c>
      <c r="D70" s="20">
        <v>0</v>
      </c>
      <c r="E70" s="151">
        <f t="shared" si="3"/>
        <v>30000</v>
      </c>
      <c r="F70" s="140">
        <f t="shared" si="4"/>
        <v>0</v>
      </c>
      <c r="G70" s="6"/>
    </row>
    <row r="71" spans="1:7" ht="18.75">
      <c r="A71" s="6"/>
      <c r="B71" s="38" t="s">
        <v>56</v>
      </c>
      <c r="C71" s="37">
        <f>SUM(C54:C70)</f>
        <v>6311469</v>
      </c>
      <c r="D71" s="52">
        <f>SUM(D54:D70)</f>
        <v>5794000</v>
      </c>
      <c r="E71" s="166">
        <f>SUM(E54:E70)</f>
        <v>517469</v>
      </c>
      <c r="F71" s="150"/>
      <c r="G71" s="6"/>
    </row>
    <row r="72" spans="1:7" ht="18.75">
      <c r="A72" s="10"/>
      <c r="B72" s="55"/>
      <c r="C72" s="56"/>
      <c r="D72" s="154"/>
      <c r="E72" s="30"/>
      <c r="F72" s="143"/>
      <c r="G72" s="10"/>
    </row>
    <row r="73" spans="1:7" ht="18.75">
      <c r="A73" s="10"/>
      <c r="B73" s="55"/>
      <c r="C73" s="56"/>
      <c r="D73" s="154"/>
      <c r="E73" s="30"/>
      <c r="F73" s="143"/>
      <c r="G73" s="10"/>
    </row>
    <row r="74" spans="1:7" ht="18.75">
      <c r="A74" s="10"/>
      <c r="B74" s="55"/>
      <c r="C74" s="56"/>
      <c r="D74" s="154"/>
      <c r="E74" s="30"/>
      <c r="F74" s="143"/>
      <c r="G74" s="10"/>
    </row>
    <row r="75" spans="1:7" ht="18.75">
      <c r="A75" s="10"/>
      <c r="B75" s="55"/>
      <c r="C75" s="56"/>
      <c r="D75" s="154"/>
      <c r="E75" s="30"/>
      <c r="F75" s="143"/>
      <c r="G75" s="10"/>
    </row>
    <row r="76" spans="1:7" ht="18.75">
      <c r="A76" s="156"/>
      <c r="B76" s="157"/>
      <c r="C76" s="158"/>
      <c r="D76" s="27"/>
      <c r="E76" s="164"/>
      <c r="F76" s="147"/>
      <c r="G76" s="156"/>
    </row>
    <row r="77" spans="1:7" ht="18.75">
      <c r="A77" s="35" t="s">
        <v>186</v>
      </c>
      <c r="B77" s="35" t="s">
        <v>137</v>
      </c>
      <c r="C77" s="153" t="s">
        <v>44</v>
      </c>
      <c r="D77" s="153" t="s">
        <v>41</v>
      </c>
      <c r="E77" s="153" t="s">
        <v>174</v>
      </c>
      <c r="F77" s="146" t="s">
        <v>134</v>
      </c>
      <c r="G77" s="35" t="s">
        <v>42</v>
      </c>
    </row>
    <row r="78" spans="1:7" ht="18.75">
      <c r="A78" s="46" t="s">
        <v>187</v>
      </c>
      <c r="B78" s="19"/>
      <c r="C78" s="20" t="s">
        <v>45</v>
      </c>
      <c r="D78" s="20" t="s">
        <v>40</v>
      </c>
      <c r="E78" s="20" t="s">
        <v>40</v>
      </c>
      <c r="F78" s="137" t="s">
        <v>175</v>
      </c>
      <c r="G78" s="46"/>
    </row>
    <row r="79" spans="1:7" ht="18.75">
      <c r="A79" s="46"/>
      <c r="B79" s="165" t="s">
        <v>51</v>
      </c>
      <c r="C79" s="48"/>
      <c r="D79" s="45"/>
      <c r="E79" s="45"/>
      <c r="F79" s="142"/>
      <c r="G79" s="46"/>
    </row>
    <row r="80" spans="1:7" ht="18.75">
      <c r="A80" s="46"/>
      <c r="B80" s="36" t="s">
        <v>185</v>
      </c>
      <c r="C80" s="48"/>
      <c r="D80" s="45"/>
      <c r="E80" s="45"/>
      <c r="F80" s="142"/>
      <c r="G80" s="36"/>
    </row>
    <row r="81" spans="1:7" ht="18.75">
      <c r="A81" s="46">
        <v>1</v>
      </c>
      <c r="B81" s="7" t="s">
        <v>184</v>
      </c>
      <c r="C81" s="16">
        <v>2394000</v>
      </c>
      <c r="D81" s="16">
        <v>2376000</v>
      </c>
      <c r="E81" s="151">
        <f>C81-D81</f>
        <v>18000</v>
      </c>
      <c r="F81" s="140">
        <f>D81*100/C81</f>
        <v>99.248120300751879</v>
      </c>
      <c r="G81" s="36"/>
    </row>
    <row r="82" spans="1:7" ht="18.75">
      <c r="A82" s="46">
        <v>2</v>
      </c>
      <c r="B82" s="7" t="s">
        <v>172</v>
      </c>
      <c r="C82" s="16">
        <v>2394000</v>
      </c>
      <c r="D82" s="48">
        <v>2386000</v>
      </c>
      <c r="E82" s="151">
        <f>C82-D82</f>
        <v>8000</v>
      </c>
      <c r="F82" s="140">
        <f>D82*100/C82</f>
        <v>99.665831244778616</v>
      </c>
      <c r="G82" s="36"/>
    </row>
    <row r="83" spans="1:7" ht="18.75">
      <c r="A83" s="46">
        <v>3</v>
      </c>
      <c r="B83" s="7" t="s">
        <v>173</v>
      </c>
      <c r="C83" s="16">
        <v>2394000</v>
      </c>
      <c r="D83" s="16">
        <v>2382000</v>
      </c>
      <c r="E83" s="151">
        <f>C83-D83</f>
        <v>12000</v>
      </c>
      <c r="F83" s="140">
        <f>D83*100/C83</f>
        <v>99.498746867167924</v>
      </c>
      <c r="G83" s="36"/>
    </row>
    <row r="84" spans="1:7" ht="18.75">
      <c r="A84" s="6"/>
      <c r="B84" s="44" t="s">
        <v>56</v>
      </c>
      <c r="C84" s="37">
        <f>SUM(C81:C83)</f>
        <v>7182000</v>
      </c>
      <c r="D84" s="52">
        <f>SUM(D81:D83)</f>
        <v>7144000</v>
      </c>
      <c r="E84" s="166">
        <f>SUM(E81:E83)</f>
        <v>38000</v>
      </c>
      <c r="F84" s="150"/>
      <c r="G84" s="6"/>
    </row>
    <row r="85" spans="1:7" ht="18.75">
      <c r="A85" s="9"/>
      <c r="B85" s="9" t="s">
        <v>52</v>
      </c>
      <c r="C85" s="15"/>
      <c r="D85" s="31"/>
      <c r="E85" s="148"/>
      <c r="F85" s="140"/>
      <c r="G85" s="35"/>
    </row>
    <row r="86" spans="1:7" ht="18.75">
      <c r="A86" s="6">
        <v>1</v>
      </c>
      <c r="B86" s="7" t="s">
        <v>148</v>
      </c>
      <c r="C86" s="16">
        <v>60000</v>
      </c>
      <c r="D86" s="29">
        <v>0</v>
      </c>
      <c r="E86" s="151">
        <f t="shared" ref="E86:E88" si="5">C86-D86</f>
        <v>60000</v>
      </c>
      <c r="F86" s="140">
        <f t="shared" ref="F86:F144" si="6">D86*100/C86</f>
        <v>0</v>
      </c>
      <c r="G86" s="6"/>
    </row>
    <row r="87" spans="1:7" ht="18.75">
      <c r="A87" s="6">
        <v>2</v>
      </c>
      <c r="B87" s="7" t="s">
        <v>149</v>
      </c>
      <c r="C87" s="16">
        <v>50000</v>
      </c>
      <c r="D87" s="29">
        <v>0</v>
      </c>
      <c r="E87" s="151">
        <f t="shared" si="5"/>
        <v>50000</v>
      </c>
      <c r="F87" s="140">
        <f t="shared" si="6"/>
        <v>0</v>
      </c>
      <c r="G87" s="6"/>
    </row>
    <row r="88" spans="1:7" ht="18.75">
      <c r="A88" s="6"/>
      <c r="B88" s="44" t="s">
        <v>56</v>
      </c>
      <c r="C88" s="37">
        <f>SUM(C86:C87)</f>
        <v>110000</v>
      </c>
      <c r="D88" s="29">
        <v>0</v>
      </c>
      <c r="E88" s="151">
        <f t="shared" si="5"/>
        <v>110000</v>
      </c>
      <c r="F88" s="140">
        <f t="shared" si="6"/>
        <v>0</v>
      </c>
      <c r="G88" s="6"/>
    </row>
    <row r="89" spans="1:7" ht="18.75">
      <c r="A89" s="53"/>
      <c r="B89" s="35"/>
      <c r="C89" s="43"/>
      <c r="D89" s="28"/>
      <c r="E89" s="160"/>
      <c r="F89" s="141"/>
      <c r="G89" s="53"/>
    </row>
    <row r="90" spans="1:7" ht="18.75">
      <c r="A90" s="165"/>
      <c r="B90" s="9" t="s">
        <v>63</v>
      </c>
      <c r="C90" s="15"/>
      <c r="D90" s="148"/>
      <c r="E90" s="148"/>
      <c r="F90" s="142"/>
      <c r="G90" s="36"/>
    </row>
    <row r="91" spans="1:7" ht="18.75">
      <c r="A91" s="6">
        <v>1</v>
      </c>
      <c r="B91" s="7" t="s">
        <v>14</v>
      </c>
      <c r="C91" s="16">
        <v>30000</v>
      </c>
      <c r="D91" s="29">
        <v>30000</v>
      </c>
      <c r="E91" s="151">
        <f t="shared" ref="E91:E118" si="7">C91-D91</f>
        <v>0</v>
      </c>
      <c r="F91" s="140">
        <f t="shared" si="6"/>
        <v>100</v>
      </c>
      <c r="G91" s="6"/>
    </row>
    <row r="92" spans="1:7" ht="18.75">
      <c r="A92" s="6">
        <v>2</v>
      </c>
      <c r="B92" s="7" t="s">
        <v>150</v>
      </c>
      <c r="C92" s="16">
        <v>15000</v>
      </c>
      <c r="D92" s="29">
        <v>7875</v>
      </c>
      <c r="E92" s="151">
        <f t="shared" si="7"/>
        <v>7125</v>
      </c>
      <c r="F92" s="140">
        <f t="shared" si="6"/>
        <v>52.5</v>
      </c>
      <c r="G92" s="6"/>
    </row>
    <row r="93" spans="1:7" ht="18.75">
      <c r="A93" s="6">
        <v>3</v>
      </c>
      <c r="B93" s="7" t="s">
        <v>16</v>
      </c>
      <c r="C93" s="16">
        <v>16000</v>
      </c>
      <c r="D93" s="29">
        <v>16000</v>
      </c>
      <c r="E93" s="151">
        <f t="shared" si="7"/>
        <v>0</v>
      </c>
      <c r="F93" s="140">
        <f t="shared" si="6"/>
        <v>100</v>
      </c>
      <c r="G93" s="6"/>
    </row>
    <row r="94" spans="1:7" ht="18.75">
      <c r="A94" s="6">
        <v>4</v>
      </c>
      <c r="B94" s="7" t="s">
        <v>17</v>
      </c>
      <c r="C94" s="16">
        <v>15000</v>
      </c>
      <c r="D94" s="29">
        <v>15000</v>
      </c>
      <c r="E94" s="151">
        <f t="shared" si="7"/>
        <v>0</v>
      </c>
      <c r="F94" s="140">
        <f t="shared" si="6"/>
        <v>100</v>
      </c>
      <c r="G94" s="6"/>
    </row>
    <row r="95" spans="1:7" ht="18.75">
      <c r="A95" s="6">
        <v>5</v>
      </c>
      <c r="B95" s="7" t="s">
        <v>95</v>
      </c>
      <c r="C95" s="16">
        <v>20000</v>
      </c>
      <c r="D95" s="29">
        <v>20000</v>
      </c>
      <c r="E95" s="151">
        <f t="shared" si="7"/>
        <v>0</v>
      </c>
      <c r="F95" s="140">
        <f t="shared" si="6"/>
        <v>100</v>
      </c>
      <c r="G95" s="6"/>
    </row>
    <row r="96" spans="1:7" ht="18.75">
      <c r="A96" s="6">
        <v>6</v>
      </c>
      <c r="B96" s="7" t="s">
        <v>151</v>
      </c>
      <c r="C96" s="16">
        <v>20000</v>
      </c>
      <c r="D96" s="29">
        <v>20000</v>
      </c>
      <c r="E96" s="151">
        <f t="shared" si="7"/>
        <v>0</v>
      </c>
      <c r="F96" s="140">
        <f t="shared" si="6"/>
        <v>100</v>
      </c>
      <c r="G96" s="6"/>
    </row>
    <row r="97" spans="1:7" ht="18.75">
      <c r="A97" s="6">
        <v>7</v>
      </c>
      <c r="B97" s="7" t="s">
        <v>26</v>
      </c>
      <c r="C97" s="16">
        <v>20000</v>
      </c>
      <c r="D97" s="29">
        <v>14675</v>
      </c>
      <c r="E97" s="151">
        <f t="shared" si="7"/>
        <v>5325</v>
      </c>
      <c r="F97" s="140">
        <f t="shared" si="6"/>
        <v>73.375</v>
      </c>
      <c r="G97" s="6"/>
    </row>
    <row r="98" spans="1:7" ht="18.75">
      <c r="A98" s="6">
        <v>8</v>
      </c>
      <c r="B98" s="7" t="s">
        <v>152</v>
      </c>
      <c r="C98" s="16">
        <v>2980800</v>
      </c>
      <c r="D98" s="29">
        <v>2614780</v>
      </c>
      <c r="E98" s="151">
        <f t="shared" si="7"/>
        <v>366020</v>
      </c>
      <c r="F98" s="140">
        <f t="shared" si="6"/>
        <v>87.720746108427264</v>
      </c>
      <c r="G98" s="6"/>
    </row>
    <row r="99" spans="1:7" ht="18.75">
      <c r="A99" s="6">
        <v>9</v>
      </c>
      <c r="B99" s="7" t="s">
        <v>153</v>
      </c>
      <c r="C99" s="16">
        <v>1480000</v>
      </c>
      <c r="D99" s="29">
        <v>1121832.8400000001</v>
      </c>
      <c r="E99" s="151">
        <f t="shared" si="7"/>
        <v>358167.15999999992</v>
      </c>
      <c r="F99" s="140">
        <f t="shared" si="6"/>
        <v>75.799516216216233</v>
      </c>
      <c r="G99" s="6"/>
    </row>
    <row r="100" spans="1:7" ht="18.75">
      <c r="A100" s="6">
        <v>10</v>
      </c>
      <c r="B100" s="7" t="s">
        <v>154</v>
      </c>
      <c r="C100" s="16">
        <v>15000</v>
      </c>
      <c r="D100" s="29">
        <v>15000</v>
      </c>
      <c r="E100" s="151">
        <f t="shared" si="7"/>
        <v>0</v>
      </c>
      <c r="F100" s="140">
        <f t="shared" si="6"/>
        <v>100</v>
      </c>
      <c r="G100" s="6"/>
    </row>
    <row r="101" spans="1:7" ht="18.75">
      <c r="A101" s="6">
        <v>11</v>
      </c>
      <c r="B101" s="7" t="s">
        <v>155</v>
      </c>
      <c r="C101" s="16">
        <v>35200</v>
      </c>
      <c r="D101" s="29">
        <v>35200</v>
      </c>
      <c r="E101" s="151">
        <f t="shared" si="7"/>
        <v>0</v>
      </c>
      <c r="F101" s="140">
        <f t="shared" si="6"/>
        <v>100</v>
      </c>
      <c r="G101" s="6"/>
    </row>
    <row r="102" spans="1:7" ht="18.75">
      <c r="A102" s="6">
        <v>12</v>
      </c>
      <c r="B102" s="7" t="s">
        <v>20</v>
      </c>
      <c r="C102" s="16">
        <v>90000</v>
      </c>
      <c r="D102" s="29">
        <v>89600</v>
      </c>
      <c r="E102" s="151">
        <f t="shared" si="7"/>
        <v>400</v>
      </c>
      <c r="F102" s="140">
        <f t="shared" si="6"/>
        <v>99.555555555555557</v>
      </c>
      <c r="G102" s="6"/>
    </row>
    <row r="103" spans="1:7" ht="18.75">
      <c r="A103" s="6">
        <v>13</v>
      </c>
      <c r="B103" s="7" t="s">
        <v>21</v>
      </c>
      <c r="C103" s="16">
        <v>10000</v>
      </c>
      <c r="D103" s="29">
        <v>3000</v>
      </c>
      <c r="E103" s="151">
        <f t="shared" si="7"/>
        <v>7000</v>
      </c>
      <c r="F103" s="140">
        <f t="shared" si="6"/>
        <v>30</v>
      </c>
      <c r="G103" s="6"/>
    </row>
    <row r="104" spans="1:7" ht="18.75">
      <c r="A104" s="6">
        <v>14</v>
      </c>
      <c r="B104" s="7" t="s">
        <v>22</v>
      </c>
      <c r="C104" s="16">
        <v>20000</v>
      </c>
      <c r="D104" s="29">
        <v>20000</v>
      </c>
      <c r="E104" s="151">
        <f t="shared" si="7"/>
        <v>0</v>
      </c>
      <c r="F104" s="140">
        <f t="shared" si="6"/>
        <v>100</v>
      </c>
      <c r="G104" s="6"/>
    </row>
    <row r="105" spans="1:7" ht="18.75">
      <c r="A105" s="6">
        <v>15</v>
      </c>
      <c r="B105" s="7" t="s">
        <v>23</v>
      </c>
      <c r="C105" s="16">
        <v>120000</v>
      </c>
      <c r="D105" s="29">
        <v>120000</v>
      </c>
      <c r="E105" s="151">
        <f t="shared" si="7"/>
        <v>0</v>
      </c>
      <c r="F105" s="140">
        <f t="shared" si="6"/>
        <v>100</v>
      </c>
      <c r="G105" s="6"/>
    </row>
    <row r="106" spans="1:7" ht="18.75">
      <c r="A106" s="6">
        <v>16</v>
      </c>
      <c r="B106" s="7" t="s">
        <v>24</v>
      </c>
      <c r="C106" s="16">
        <v>66000</v>
      </c>
      <c r="D106" s="29">
        <v>66000</v>
      </c>
      <c r="E106" s="151">
        <f t="shared" si="7"/>
        <v>0</v>
      </c>
      <c r="F106" s="140">
        <f t="shared" si="6"/>
        <v>100</v>
      </c>
      <c r="G106" s="6"/>
    </row>
    <row r="107" spans="1:7" ht="18.75">
      <c r="A107" s="6">
        <v>17</v>
      </c>
      <c r="B107" s="7" t="s">
        <v>25</v>
      </c>
      <c r="C107" s="16">
        <v>114000</v>
      </c>
      <c r="D107" s="51">
        <v>113520</v>
      </c>
      <c r="E107" s="151">
        <f t="shared" si="7"/>
        <v>480</v>
      </c>
      <c r="F107" s="140">
        <f t="shared" si="6"/>
        <v>99.578947368421055</v>
      </c>
      <c r="G107" s="6"/>
    </row>
    <row r="108" spans="1:7" ht="18.75">
      <c r="A108" s="6">
        <v>18</v>
      </c>
      <c r="B108" s="7" t="s">
        <v>156</v>
      </c>
      <c r="C108" s="16">
        <v>20000</v>
      </c>
      <c r="D108" s="29">
        <v>0</v>
      </c>
      <c r="E108" s="151">
        <f t="shared" si="7"/>
        <v>20000</v>
      </c>
      <c r="F108" s="140">
        <f t="shared" si="6"/>
        <v>0</v>
      </c>
      <c r="G108" s="6"/>
    </row>
    <row r="109" spans="1:7" ht="18.75">
      <c r="A109" s="6">
        <v>19</v>
      </c>
      <c r="B109" s="7" t="s">
        <v>157</v>
      </c>
      <c r="C109" s="16">
        <v>20000</v>
      </c>
      <c r="D109" s="29">
        <v>0</v>
      </c>
      <c r="E109" s="151">
        <f t="shared" si="7"/>
        <v>20000</v>
      </c>
      <c r="F109" s="140">
        <f t="shared" si="6"/>
        <v>0</v>
      </c>
      <c r="G109" s="6"/>
    </row>
    <row r="110" spans="1:7" ht="18.75">
      <c r="A110" s="6">
        <v>20</v>
      </c>
      <c r="B110" s="7" t="s">
        <v>158</v>
      </c>
      <c r="C110" s="16">
        <v>20000</v>
      </c>
      <c r="D110" s="29">
        <v>0</v>
      </c>
      <c r="E110" s="151">
        <f t="shared" si="7"/>
        <v>20000</v>
      </c>
      <c r="F110" s="140">
        <f t="shared" si="6"/>
        <v>0</v>
      </c>
      <c r="G110" s="6"/>
    </row>
    <row r="111" spans="1:7" ht="18.75">
      <c r="A111" s="6">
        <v>21</v>
      </c>
      <c r="B111" s="7" t="s">
        <v>159</v>
      </c>
      <c r="C111" s="16">
        <v>40000</v>
      </c>
      <c r="D111" s="29">
        <v>0</v>
      </c>
      <c r="E111" s="151">
        <f t="shared" si="7"/>
        <v>40000</v>
      </c>
      <c r="F111" s="140">
        <f t="shared" si="6"/>
        <v>0</v>
      </c>
      <c r="G111" s="6"/>
    </row>
    <row r="112" spans="1:7" ht="18.75">
      <c r="A112" s="6">
        <v>22</v>
      </c>
      <c r="B112" s="7" t="s">
        <v>160</v>
      </c>
      <c r="C112" s="16">
        <v>20000</v>
      </c>
      <c r="D112" s="29">
        <v>0</v>
      </c>
      <c r="E112" s="166">
        <f t="shared" si="7"/>
        <v>20000</v>
      </c>
      <c r="F112" s="150">
        <f t="shared" si="6"/>
        <v>0</v>
      </c>
      <c r="G112" s="6"/>
    </row>
    <row r="113" spans="1:7" ht="18.75">
      <c r="A113" s="156"/>
      <c r="B113" s="4"/>
      <c r="C113" s="14"/>
      <c r="D113" s="164"/>
      <c r="E113" s="164"/>
      <c r="F113" s="147"/>
      <c r="G113" s="156"/>
    </row>
    <row r="114" spans="1:7" ht="18.75">
      <c r="A114" s="35" t="s">
        <v>0</v>
      </c>
      <c r="B114" s="35" t="s">
        <v>137</v>
      </c>
      <c r="C114" s="153" t="s">
        <v>44</v>
      </c>
      <c r="D114" s="153" t="s">
        <v>41</v>
      </c>
      <c r="E114" s="153" t="s">
        <v>174</v>
      </c>
      <c r="F114" s="146" t="s">
        <v>134</v>
      </c>
      <c r="G114" s="35" t="s">
        <v>42</v>
      </c>
    </row>
    <row r="115" spans="1:7" ht="18.75">
      <c r="A115" s="19"/>
      <c r="B115" s="19"/>
      <c r="C115" s="20" t="s">
        <v>45</v>
      </c>
      <c r="D115" s="20" t="s">
        <v>40</v>
      </c>
      <c r="E115" s="20" t="s">
        <v>40</v>
      </c>
      <c r="F115" s="137" t="s">
        <v>175</v>
      </c>
      <c r="G115" s="46"/>
    </row>
    <row r="116" spans="1:7" ht="18.75">
      <c r="A116" s="53"/>
      <c r="B116" s="9" t="s">
        <v>63</v>
      </c>
      <c r="C116" s="50"/>
      <c r="D116" s="168"/>
      <c r="E116" s="49"/>
      <c r="F116" s="138"/>
      <c r="G116" s="53"/>
    </row>
    <row r="117" spans="1:7" ht="18.75">
      <c r="A117" s="46">
        <v>23</v>
      </c>
      <c r="B117" s="47" t="s">
        <v>180</v>
      </c>
      <c r="C117" s="48">
        <v>10000</v>
      </c>
      <c r="D117" s="45">
        <v>9450</v>
      </c>
      <c r="E117" s="151">
        <f t="shared" si="7"/>
        <v>550</v>
      </c>
      <c r="F117" s="140">
        <f t="shared" si="6"/>
        <v>94.5</v>
      </c>
      <c r="G117" s="46"/>
    </row>
    <row r="118" spans="1:7" ht="18.75">
      <c r="A118" s="6">
        <v>24</v>
      </c>
      <c r="B118" s="7" t="s">
        <v>164</v>
      </c>
      <c r="C118" s="16">
        <v>200000</v>
      </c>
      <c r="D118" s="29">
        <v>200000</v>
      </c>
      <c r="E118" s="151">
        <f t="shared" si="7"/>
        <v>0</v>
      </c>
      <c r="F118" s="140">
        <f t="shared" si="6"/>
        <v>100</v>
      </c>
      <c r="G118" s="6"/>
    </row>
    <row r="119" spans="1:7" ht="18.75">
      <c r="A119" s="6"/>
      <c r="B119" s="44" t="s">
        <v>56</v>
      </c>
      <c r="C119" s="37">
        <f>SUM(C91:C118)</f>
        <v>5397000</v>
      </c>
      <c r="D119" s="52">
        <f>SUM(D91:D118)</f>
        <v>4531932.84</v>
      </c>
      <c r="E119" s="151">
        <f>SUM(E91:E118)</f>
        <v>865067.15999999992</v>
      </c>
      <c r="F119" s="140">
        <f t="shared" si="6"/>
        <v>83.971332962757089</v>
      </c>
      <c r="G119" s="6"/>
    </row>
    <row r="120" spans="1:7" ht="18.75">
      <c r="A120" s="34"/>
      <c r="B120" s="34" t="s">
        <v>53</v>
      </c>
      <c r="C120" s="34"/>
      <c r="D120" s="34"/>
      <c r="E120" s="162"/>
      <c r="F120" s="140"/>
      <c r="G120" s="44"/>
    </row>
    <row r="121" spans="1:7" ht="18.75">
      <c r="A121" s="6">
        <v>1</v>
      </c>
      <c r="B121" s="7" t="s">
        <v>161</v>
      </c>
      <c r="C121" s="16">
        <v>50000</v>
      </c>
      <c r="D121" s="29">
        <v>42420</v>
      </c>
      <c r="E121" s="151">
        <f t="shared" ref="E121:E123" si="8">C121-D121</f>
        <v>7580</v>
      </c>
      <c r="F121" s="140">
        <f t="shared" si="6"/>
        <v>84.84</v>
      </c>
      <c r="G121" s="6"/>
    </row>
    <row r="122" spans="1:7" ht="18.75">
      <c r="A122" s="6">
        <v>2</v>
      </c>
      <c r="B122" s="7" t="s">
        <v>30</v>
      </c>
      <c r="C122" s="16">
        <v>20000</v>
      </c>
      <c r="D122" s="29">
        <v>20000</v>
      </c>
      <c r="E122" s="151">
        <f t="shared" si="8"/>
        <v>0</v>
      </c>
      <c r="F122" s="140">
        <f t="shared" si="6"/>
        <v>100</v>
      </c>
      <c r="G122" s="6"/>
    </row>
    <row r="123" spans="1:7" ht="18.75">
      <c r="A123" s="6">
        <v>3</v>
      </c>
      <c r="B123" s="7" t="s">
        <v>32</v>
      </c>
      <c r="C123" s="16">
        <v>20000</v>
      </c>
      <c r="D123" s="29">
        <v>0</v>
      </c>
      <c r="E123" s="151">
        <f t="shared" si="8"/>
        <v>20000</v>
      </c>
      <c r="F123" s="140">
        <f t="shared" si="6"/>
        <v>0</v>
      </c>
      <c r="G123" s="6"/>
    </row>
    <row r="124" spans="1:7" ht="18.75">
      <c r="A124" s="7"/>
      <c r="B124" s="44" t="s">
        <v>56</v>
      </c>
      <c r="C124" s="37">
        <f>SUM(C121:C123)</f>
        <v>90000</v>
      </c>
      <c r="D124" s="52">
        <f>SUM(D121:D123)</f>
        <v>62420</v>
      </c>
      <c r="E124" s="151">
        <f>SUM(E121:E123)</f>
        <v>27580</v>
      </c>
      <c r="F124" s="150">
        <f t="shared" si="6"/>
        <v>69.355555555555554</v>
      </c>
      <c r="G124" s="6"/>
    </row>
    <row r="125" spans="1:7" ht="18.75">
      <c r="A125" s="167"/>
      <c r="B125" s="21"/>
      <c r="C125" s="149"/>
      <c r="D125" s="49"/>
      <c r="E125" s="49"/>
      <c r="F125" s="138"/>
      <c r="G125" s="53"/>
    </row>
    <row r="126" spans="1:7" ht="18.75">
      <c r="A126" s="5"/>
      <c r="B126" s="9" t="s">
        <v>54</v>
      </c>
      <c r="C126" s="15"/>
      <c r="D126" s="45"/>
      <c r="E126" s="151"/>
      <c r="F126" s="140"/>
      <c r="G126" s="46"/>
    </row>
    <row r="127" spans="1:7" ht="18.75">
      <c r="A127" s="6">
        <v>1</v>
      </c>
      <c r="B127" s="7" t="s">
        <v>31</v>
      </c>
      <c r="C127" s="16">
        <v>30000</v>
      </c>
      <c r="D127" s="45">
        <v>10000</v>
      </c>
      <c r="E127" s="151">
        <f t="shared" ref="E127:E129" si="9">C127-D127</f>
        <v>20000</v>
      </c>
      <c r="F127" s="140">
        <f t="shared" si="6"/>
        <v>33.333333333333336</v>
      </c>
      <c r="G127" s="46"/>
    </row>
    <row r="128" spans="1:7" ht="18.75">
      <c r="A128" s="8">
        <v>2</v>
      </c>
      <c r="B128" s="5" t="s">
        <v>162</v>
      </c>
      <c r="C128" s="15">
        <v>50000</v>
      </c>
      <c r="D128" s="45">
        <v>22700</v>
      </c>
      <c r="E128" s="151">
        <f t="shared" si="9"/>
        <v>27300</v>
      </c>
      <c r="F128" s="140">
        <f t="shared" si="6"/>
        <v>45.4</v>
      </c>
      <c r="G128" s="46"/>
    </row>
    <row r="129" spans="1:7" ht="18.75">
      <c r="A129" s="6">
        <v>3</v>
      </c>
      <c r="B129" s="7" t="s">
        <v>163</v>
      </c>
      <c r="C129" s="16">
        <v>50000</v>
      </c>
      <c r="D129" s="29">
        <v>0</v>
      </c>
      <c r="E129" s="151">
        <f t="shared" si="9"/>
        <v>50000</v>
      </c>
      <c r="F129" s="140">
        <f t="shared" si="6"/>
        <v>0</v>
      </c>
      <c r="G129" s="6"/>
    </row>
    <row r="130" spans="1:7" ht="18.75">
      <c r="A130" s="6"/>
      <c r="B130" s="44" t="s">
        <v>56</v>
      </c>
      <c r="C130" s="37">
        <f>SUM(C127:C129)</f>
        <v>130000</v>
      </c>
      <c r="D130" s="52">
        <f>SUM(D127:D129)</f>
        <v>32700</v>
      </c>
      <c r="E130" s="151">
        <f>SUM(E127:E129)</f>
        <v>97300</v>
      </c>
      <c r="F130" s="140">
        <f t="shared" si="6"/>
        <v>25.153846153846153</v>
      </c>
      <c r="G130" s="6"/>
    </row>
    <row r="131" spans="1:7" ht="18.75">
      <c r="A131" s="5"/>
      <c r="B131" s="9" t="s">
        <v>55</v>
      </c>
      <c r="C131" s="15"/>
      <c r="D131" s="28"/>
      <c r="E131" s="29"/>
      <c r="F131" s="140"/>
      <c r="G131" s="8"/>
    </row>
    <row r="132" spans="1:7" ht="18.75">
      <c r="A132" s="6">
        <v>1</v>
      </c>
      <c r="B132" s="7" t="s">
        <v>165</v>
      </c>
      <c r="C132" s="16">
        <v>20000</v>
      </c>
      <c r="D132" s="29">
        <v>14400</v>
      </c>
      <c r="E132" s="151">
        <f t="shared" ref="E132:E144" si="10">C132-D132</f>
        <v>5600</v>
      </c>
      <c r="F132" s="140">
        <f t="shared" si="6"/>
        <v>72</v>
      </c>
      <c r="G132" s="6"/>
    </row>
    <row r="133" spans="1:7" ht="18.75">
      <c r="A133" s="6">
        <v>2</v>
      </c>
      <c r="B133" s="7" t="s">
        <v>167</v>
      </c>
      <c r="C133" s="16">
        <v>20000</v>
      </c>
      <c r="D133" s="29">
        <v>0</v>
      </c>
      <c r="E133" s="151">
        <f t="shared" si="10"/>
        <v>20000</v>
      </c>
      <c r="F133" s="140">
        <f t="shared" si="6"/>
        <v>0</v>
      </c>
      <c r="G133" s="6"/>
    </row>
    <row r="134" spans="1:7" ht="18.75">
      <c r="A134" s="6">
        <v>3</v>
      </c>
      <c r="B134" s="7" t="s">
        <v>34</v>
      </c>
      <c r="C134" s="16">
        <v>350000</v>
      </c>
      <c r="D134" s="29">
        <v>350000</v>
      </c>
      <c r="E134" s="151">
        <f t="shared" si="10"/>
        <v>0</v>
      </c>
      <c r="F134" s="140">
        <f t="shared" si="6"/>
        <v>100</v>
      </c>
      <c r="G134" s="6"/>
    </row>
    <row r="135" spans="1:7" ht="18.75">
      <c r="A135" s="6">
        <v>4</v>
      </c>
      <c r="B135" s="7" t="s">
        <v>166</v>
      </c>
      <c r="C135" s="16">
        <v>216000</v>
      </c>
      <c r="D135" s="29">
        <v>198000</v>
      </c>
      <c r="E135" s="151">
        <f t="shared" si="10"/>
        <v>18000</v>
      </c>
      <c r="F135" s="140">
        <f t="shared" si="6"/>
        <v>91.666666666666671</v>
      </c>
      <c r="G135" s="6"/>
    </row>
    <row r="136" spans="1:7" ht="18.75">
      <c r="A136" s="6">
        <v>5</v>
      </c>
      <c r="B136" s="7" t="s">
        <v>168</v>
      </c>
      <c r="C136" s="16">
        <v>50000</v>
      </c>
      <c r="D136" s="16">
        <v>0</v>
      </c>
      <c r="E136" s="151">
        <f t="shared" si="10"/>
        <v>50000</v>
      </c>
      <c r="F136" s="140">
        <f t="shared" si="6"/>
        <v>0</v>
      </c>
      <c r="G136" s="6"/>
    </row>
    <row r="137" spans="1:7" ht="18.75">
      <c r="A137" s="6">
        <v>6</v>
      </c>
      <c r="B137" s="7" t="s">
        <v>169</v>
      </c>
      <c r="C137" s="16">
        <v>50000</v>
      </c>
      <c r="D137" s="29">
        <v>0</v>
      </c>
      <c r="E137" s="151">
        <f t="shared" si="10"/>
        <v>50000</v>
      </c>
      <c r="F137" s="140">
        <f t="shared" si="6"/>
        <v>0</v>
      </c>
      <c r="G137" s="6"/>
    </row>
    <row r="138" spans="1:7" ht="18.75">
      <c r="A138" s="6">
        <v>7</v>
      </c>
      <c r="B138" s="7" t="s">
        <v>38</v>
      </c>
      <c r="C138" s="16">
        <v>20000</v>
      </c>
      <c r="D138" s="29">
        <v>0</v>
      </c>
      <c r="E138" s="151">
        <f t="shared" si="10"/>
        <v>20000</v>
      </c>
      <c r="F138" s="140">
        <f t="shared" si="6"/>
        <v>0</v>
      </c>
      <c r="G138" s="6"/>
    </row>
    <row r="139" spans="1:7" ht="18.75">
      <c r="A139" s="6">
        <v>8</v>
      </c>
      <c r="B139" s="7" t="s">
        <v>170</v>
      </c>
      <c r="C139" s="16">
        <v>15000</v>
      </c>
      <c r="D139" s="29">
        <v>0</v>
      </c>
      <c r="E139" s="151">
        <f t="shared" si="10"/>
        <v>15000</v>
      </c>
      <c r="F139" s="140">
        <f t="shared" si="6"/>
        <v>0</v>
      </c>
      <c r="G139" s="6"/>
    </row>
    <row r="140" spans="1:7" ht="18.75">
      <c r="A140" s="6">
        <v>9</v>
      </c>
      <c r="B140" s="7" t="s">
        <v>181</v>
      </c>
      <c r="C140" s="16">
        <v>60000</v>
      </c>
      <c r="D140" s="29">
        <v>60000</v>
      </c>
      <c r="E140" s="151">
        <f t="shared" si="10"/>
        <v>0</v>
      </c>
      <c r="F140" s="140">
        <f t="shared" si="6"/>
        <v>100</v>
      </c>
      <c r="G140" s="6"/>
    </row>
    <row r="141" spans="1:7" ht="18.75">
      <c r="A141" s="6">
        <v>10</v>
      </c>
      <c r="B141" s="7" t="s">
        <v>171</v>
      </c>
      <c r="C141" s="16">
        <v>300000</v>
      </c>
      <c r="D141" s="29">
        <v>300000</v>
      </c>
      <c r="E141" s="151">
        <f t="shared" si="10"/>
        <v>0</v>
      </c>
      <c r="F141" s="140">
        <f t="shared" si="6"/>
        <v>100</v>
      </c>
      <c r="G141" s="6"/>
    </row>
    <row r="142" spans="1:7" ht="18.75">
      <c r="A142" s="6">
        <v>11</v>
      </c>
      <c r="B142" s="7" t="s">
        <v>182</v>
      </c>
      <c r="C142" s="16">
        <v>100000</v>
      </c>
      <c r="D142" s="29">
        <v>100000</v>
      </c>
      <c r="E142" s="151">
        <f t="shared" si="10"/>
        <v>0</v>
      </c>
      <c r="F142" s="140">
        <f t="shared" si="6"/>
        <v>100</v>
      </c>
      <c r="G142" s="6"/>
    </row>
    <row r="143" spans="1:7" ht="18.75">
      <c r="A143" s="6"/>
      <c r="B143" s="38" t="s">
        <v>56</v>
      </c>
      <c r="C143" s="37">
        <f>SUM(C132:C142)</f>
        <v>1201000</v>
      </c>
      <c r="D143" s="52">
        <f>SUM(D132:D142)</f>
        <v>1022400</v>
      </c>
      <c r="E143" s="151">
        <f>SUM(E132:E142)</f>
        <v>178600</v>
      </c>
      <c r="F143" s="140">
        <f t="shared" si="6"/>
        <v>85.129059117402164</v>
      </c>
      <c r="G143" s="6"/>
    </row>
    <row r="144" spans="1:7" ht="18.75">
      <c r="A144" s="6"/>
      <c r="B144" s="38" t="s">
        <v>183</v>
      </c>
      <c r="C144" s="37">
        <f>SUM(C51,C71,C88,C119,C124,C130,C143)</f>
        <v>16139469</v>
      </c>
      <c r="D144" s="37">
        <f>SUM(D51,D71,D88,D119,D124,D130,D143)</f>
        <v>13234122.84</v>
      </c>
      <c r="E144" s="151">
        <f t="shared" si="10"/>
        <v>2905346.16</v>
      </c>
      <c r="F144" s="145">
        <f t="shared" si="6"/>
        <v>81.998502181205595</v>
      </c>
      <c r="G144" s="6"/>
    </row>
    <row r="145" spans="1:7" ht="21">
      <c r="A145" s="39"/>
      <c r="B145" s="40" t="s">
        <v>58</v>
      </c>
      <c r="C145" s="41" t="e">
        <f>SUM(C144*100/#REF!)</f>
        <v>#REF!</v>
      </c>
      <c r="D145" s="57" t="e">
        <f>D144*100/#REF!</f>
        <v>#REF!</v>
      </c>
      <c r="E145" s="163"/>
      <c r="F145" s="140"/>
      <c r="G145" s="39"/>
    </row>
    <row r="146" spans="1:7" ht="18.75">
      <c r="A146" s="1"/>
      <c r="B146" s="1"/>
      <c r="C146" s="13"/>
      <c r="D146" s="26"/>
      <c r="E146" s="26"/>
      <c r="F146" s="135"/>
      <c r="G146" s="58"/>
    </row>
  </sheetData>
  <mergeCells count="1">
    <mergeCell ref="B3:G3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บัญชีรายการ</vt:lpstr>
      <vt:lpstr>Sheet1</vt:lpstr>
      <vt:lpstr>แผนปปช.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2017-10-30T02:52:45Z</cp:lastPrinted>
  <dcterms:created xsi:type="dcterms:W3CDTF">2013-11-20T05:47:57Z</dcterms:created>
  <dcterms:modified xsi:type="dcterms:W3CDTF">2017-10-30T02:54:14Z</dcterms:modified>
</cp:coreProperties>
</file>